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9090" tabRatio="380" activeTab="4"/>
  </bookViews>
  <sheets>
    <sheet name="I voor" sheetId="1" r:id="rId1"/>
    <sheet name="II voor" sheetId="2" r:id="rId2"/>
    <sheet name="III voor" sheetId="3" r:id="rId3"/>
    <sheet name="IV voor" sheetId="4" r:id="rId4"/>
    <sheet name="V voor" sheetId="5" r:id="rId5"/>
  </sheets>
  <definedNames/>
  <calcPr fullCalcOnLoad="1"/>
</workbook>
</file>

<file path=xl/sharedStrings.xml><?xml version="1.0" encoding="utf-8"?>
<sst xmlns="http://schemas.openxmlformats.org/spreadsheetml/2006/main" count="110" uniqueCount="31">
  <si>
    <t>Võistkond</t>
  </si>
  <si>
    <t>Nr.</t>
  </si>
  <si>
    <t>K</t>
  </si>
  <si>
    <t>Kokku</t>
  </si>
  <si>
    <t>Koht</t>
  </si>
  <si>
    <t>Punktid küsimustele</t>
  </si>
  <si>
    <t>V</t>
  </si>
  <si>
    <t>Kiire Tigu</t>
  </si>
  <si>
    <t>Piret</t>
  </si>
  <si>
    <t>Nipitirid</t>
  </si>
  <si>
    <t>voor</t>
  </si>
  <si>
    <t>II voor</t>
  </si>
  <si>
    <t>I</t>
  </si>
  <si>
    <t>II</t>
  </si>
  <si>
    <t>III</t>
  </si>
  <si>
    <t>III voor</t>
  </si>
  <si>
    <t>IV</t>
  </si>
  <si>
    <t>IV voor Kokku</t>
  </si>
  <si>
    <t>V voor Kokku</t>
  </si>
  <si>
    <t>Amneesia</t>
  </si>
  <si>
    <t xml:space="preserve">    </t>
  </si>
  <si>
    <t xml:space="preserve"> </t>
  </si>
  <si>
    <t>Kangru KEK</t>
  </si>
  <si>
    <t>Festina Lente</t>
  </si>
  <si>
    <t>Lindpriid</t>
  </si>
  <si>
    <t>Kiili Koor</t>
  </si>
  <si>
    <t>Värinad 12</t>
  </si>
  <si>
    <t>Halvim voor maha arvestatud</t>
  </si>
  <si>
    <t>KIILI MNEMO 2009-2010</t>
  </si>
  <si>
    <t>Otid</t>
  </si>
  <si>
    <t>Lasteaia lapsed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</si>
</sst>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  <numFmt numFmtId="166" formatCode="0.0000"/>
    <numFmt numFmtId="167" formatCode="_-* #,##0\ _k_r_-;\-* #,##0\ _k_r_-;_-* &quot;-&quot;??\ _k_r_-;_-@_-"/>
    <numFmt numFmtId="168" formatCode="&quot;Jah&quot;;&quot;Jah&quot;;&quot;Ei&quot;"/>
    <numFmt numFmtId="169" formatCode="&quot;Tõene&quot;;&quot;Tõene&quot;;&quot;Väär&quot;"/>
    <numFmt numFmtId="170" formatCode="&quot;Sees&quot;;&quot;Sees&quot;;&quot;Väljas&quot;"/>
  </numFmts>
  <fonts count="30">
    <font>
      <sz val="10"/>
      <name val="Arial"/>
      <family val="0"/>
    </font>
    <font>
      <b/>
      <sz val="16"/>
      <name val="Arial"/>
      <family val="2"/>
    </font>
    <font>
      <sz val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6"/>
      <name val="Arial"/>
      <family val="0"/>
    </font>
    <font>
      <sz val="6"/>
      <name val="Times New Roman"/>
      <family val="1"/>
    </font>
    <font>
      <b/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double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double"/>
      <right style="double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1" fillId="16" borderId="1" applyNumberFormat="0" applyAlignment="0" applyProtection="0"/>
    <xf numFmtId="0" fontId="17" fillId="3" borderId="0" applyNumberFormat="0" applyBorder="0" applyAlignment="0" applyProtection="0"/>
    <xf numFmtId="0" fontId="16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7" borderId="3" applyNumberFormat="0" applyAlignment="0" applyProtection="0"/>
    <xf numFmtId="0" fontId="7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0" fillId="18" borderId="5" applyNumberFormat="0" applyFont="0" applyAlignment="0" applyProtection="0"/>
    <xf numFmtId="0" fontId="18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3" borderId="0" applyNumberFormat="0" applyBorder="0" applyAlignment="0" applyProtection="0"/>
    <xf numFmtId="0" fontId="25" fillId="0" borderId="0" applyNumberFormat="0" applyFill="0" applyBorder="0" applyAlignment="0" applyProtection="0"/>
    <xf numFmtId="0" fontId="19" fillId="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9" applyNumberFormat="0" applyAlignment="0" applyProtection="0"/>
  </cellStyleXfs>
  <cellXfs count="24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9" xfId="0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left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7" xfId="0" applyBorder="1" applyAlignment="1">
      <alignment/>
    </xf>
    <xf numFmtId="0" fontId="4" fillId="0" borderId="2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0" borderId="3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8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34" xfId="0" applyFont="1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166" fontId="0" fillId="0" borderId="0" xfId="0" applyNumberFormat="1" applyAlignment="1">
      <alignment/>
    </xf>
    <xf numFmtId="164" fontId="0" fillId="0" borderId="0" xfId="0" applyNumberFormat="1" applyAlignment="1">
      <alignment/>
    </xf>
    <xf numFmtId="49" fontId="4" fillId="0" borderId="36" xfId="0" applyNumberFormat="1" applyFont="1" applyBorder="1" applyAlignment="1">
      <alignment horizontal="center"/>
    </xf>
    <xf numFmtId="167" fontId="0" fillId="0" borderId="0" xfId="39" applyNumberFormat="1" applyFont="1" applyAlignment="1">
      <alignment/>
    </xf>
    <xf numFmtId="0" fontId="4" fillId="0" borderId="37" xfId="0" applyFont="1" applyFill="1" applyBorder="1" applyAlignment="1">
      <alignment horizontal="center"/>
    </xf>
    <xf numFmtId="0" fontId="8" fillId="0" borderId="0" xfId="0" applyFont="1" applyAlignment="1">
      <alignment horizontal="left" indent="2"/>
    </xf>
    <xf numFmtId="0" fontId="0" fillId="0" borderId="0" xfId="0" applyFont="1" applyAlignment="1">
      <alignment/>
    </xf>
    <xf numFmtId="0" fontId="0" fillId="0" borderId="38" xfId="0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left" indent="2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42" xfId="0" applyBorder="1" applyAlignment="1">
      <alignment horizontal="center"/>
    </xf>
    <xf numFmtId="167" fontId="0" fillId="0" borderId="43" xfId="39" applyNumberFormat="1" applyFont="1" applyBorder="1" applyAlignment="1">
      <alignment horizontal="center"/>
    </xf>
    <xf numFmtId="0" fontId="4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39" xfId="0" applyBorder="1" applyAlignment="1">
      <alignment/>
    </xf>
    <xf numFmtId="0" fontId="0" fillId="0" borderId="44" xfId="0" applyFont="1" applyBorder="1" applyAlignment="1">
      <alignment horizontal="center"/>
    </xf>
    <xf numFmtId="0" fontId="0" fillId="0" borderId="44" xfId="0" applyBorder="1" applyAlignment="1">
      <alignment horizontal="center"/>
    </xf>
    <xf numFmtId="1" fontId="0" fillId="0" borderId="19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46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52" xfId="0" applyBorder="1" applyAlignment="1">
      <alignment/>
    </xf>
    <xf numFmtId="167" fontId="0" fillId="0" borderId="53" xfId="39" applyNumberFormat="1" applyFont="1" applyBorder="1" applyAlignment="1">
      <alignment/>
    </xf>
    <xf numFmtId="0" fontId="0" fillId="0" borderId="54" xfId="0" applyBorder="1" applyAlignment="1">
      <alignment/>
    </xf>
    <xf numFmtId="0" fontId="11" fillId="0" borderId="10" xfId="0" applyFont="1" applyBorder="1" applyAlignment="1">
      <alignment/>
    </xf>
    <xf numFmtId="0" fontId="4" fillId="0" borderId="55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167" fontId="0" fillId="0" borderId="10" xfId="39" applyNumberFormat="1" applyFont="1" applyBorder="1" applyAlignment="1">
      <alignment/>
    </xf>
    <xf numFmtId="0" fontId="5" fillId="0" borderId="19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8" xfId="0" applyFont="1" applyBorder="1" applyAlignment="1">
      <alignment/>
    </xf>
    <xf numFmtId="0" fontId="3" fillId="0" borderId="13" xfId="0" applyFont="1" applyBorder="1" applyAlignment="1">
      <alignment/>
    </xf>
    <xf numFmtId="16" fontId="0" fillId="0" borderId="0" xfId="0" applyNumberFormat="1" applyAlignment="1">
      <alignment/>
    </xf>
    <xf numFmtId="0" fontId="4" fillId="0" borderId="58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67" fontId="0" fillId="0" borderId="0" xfId="39" applyNumberFormat="1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4" fillId="0" borderId="61" xfId="0" applyFont="1" applyBorder="1" applyAlignment="1">
      <alignment horizontal="center"/>
    </xf>
    <xf numFmtId="167" fontId="0" fillId="0" borderId="62" xfId="39" applyNumberFormat="1" applyFont="1" applyBorder="1" applyAlignment="1">
      <alignment horizontal="center"/>
    </xf>
    <xf numFmtId="0" fontId="0" fillId="0" borderId="40" xfId="0" applyBorder="1" applyAlignment="1">
      <alignment/>
    </xf>
    <xf numFmtId="0" fontId="4" fillId="0" borderId="54" xfId="0" applyFont="1" applyFill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63" xfId="0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52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4" fillId="0" borderId="64" xfId="0" applyFont="1" applyBorder="1" applyAlignment="1">
      <alignment horizontal="center"/>
    </xf>
    <xf numFmtId="167" fontId="0" fillId="0" borderId="19" xfId="39" applyNumberFormat="1" applyFont="1" applyBorder="1" applyAlignment="1">
      <alignment/>
    </xf>
    <xf numFmtId="0" fontId="4" fillId="0" borderId="58" xfId="0" applyFont="1" applyBorder="1" applyAlignment="1">
      <alignment horizontal="center"/>
    </xf>
    <xf numFmtId="0" fontId="9" fillId="0" borderId="39" xfId="0" applyFont="1" applyBorder="1" applyAlignment="1">
      <alignment/>
    </xf>
    <xf numFmtId="166" fontId="9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0" fontId="29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34" xfId="0" applyFont="1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167" fontId="0" fillId="0" borderId="43" xfId="39" applyNumberFormat="1" applyFont="1" applyBorder="1" applyAlignment="1">
      <alignment horizontal="center"/>
    </xf>
    <xf numFmtId="167" fontId="0" fillId="0" borderId="53" xfId="39" applyNumberFormat="1" applyFont="1" applyBorder="1" applyAlignment="1">
      <alignment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65" xfId="0" applyFont="1" applyFill="1" applyBorder="1" applyAlignment="1">
      <alignment/>
    </xf>
    <xf numFmtId="0" fontId="29" fillId="0" borderId="10" xfId="0" applyFont="1" applyBorder="1" applyAlignment="1">
      <alignment/>
    </xf>
    <xf numFmtId="0" fontId="9" fillId="0" borderId="44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0" borderId="66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61" xfId="0" applyBorder="1" applyAlignment="1">
      <alignment horizontal="center"/>
    </xf>
    <xf numFmtId="0" fontId="9" fillId="0" borderId="67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0" fillId="0" borderId="68" xfId="0" applyBorder="1" applyAlignment="1">
      <alignment horizontal="center"/>
    </xf>
    <xf numFmtId="167" fontId="9" fillId="0" borderId="33" xfId="39" applyNumberFormat="1" applyFont="1" applyBorder="1" applyAlignment="1">
      <alignment horizontal="center"/>
    </xf>
    <xf numFmtId="0" fontId="29" fillId="0" borderId="23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167" fontId="0" fillId="0" borderId="0" xfId="39" applyNumberFormat="1" applyFont="1" applyAlignment="1">
      <alignment/>
    </xf>
    <xf numFmtId="167" fontId="0" fillId="0" borderId="0" xfId="39" applyNumberFormat="1" applyFont="1" applyAlignment="1">
      <alignment/>
    </xf>
    <xf numFmtId="0" fontId="4" fillId="0" borderId="4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7" fontId="0" fillId="0" borderId="10" xfId="39" applyNumberFormat="1" applyFont="1" applyBorder="1" applyAlignment="1">
      <alignment horizontal="center"/>
    </xf>
    <xf numFmtId="167" fontId="0" fillId="0" borderId="43" xfId="39" applyNumberFormat="1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Alignment="1">
      <alignment horizontal="left"/>
    </xf>
    <xf numFmtId="0" fontId="4" fillId="0" borderId="69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4" fillId="0" borderId="34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58" xfId="0" applyFont="1" applyBorder="1" applyAlignment="1">
      <alignment horizontal="center"/>
    </xf>
    <xf numFmtId="167" fontId="0" fillId="0" borderId="10" xfId="39" applyNumberFormat="1" applyFont="1" applyBorder="1" applyAlignment="1">
      <alignment horizontal="center"/>
    </xf>
    <xf numFmtId="167" fontId="0" fillId="0" borderId="43" xfId="39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71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167" fontId="0" fillId="0" borderId="19" xfId="39" applyNumberFormat="1" applyFont="1" applyBorder="1" applyAlignment="1">
      <alignment horizontal="center"/>
    </xf>
    <xf numFmtId="167" fontId="0" fillId="0" borderId="22" xfId="39" applyNumberFormat="1" applyFont="1" applyBorder="1" applyAlignment="1">
      <alignment horizontal="center"/>
    </xf>
    <xf numFmtId="167" fontId="0" fillId="0" borderId="14" xfId="39" applyNumberFormat="1" applyFont="1" applyBorder="1" applyAlignment="1">
      <alignment horizontal="center"/>
    </xf>
    <xf numFmtId="167" fontId="0" fillId="0" borderId="36" xfId="39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71" xfId="0" applyFont="1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167" fontId="0" fillId="0" borderId="52" xfId="39" applyNumberFormat="1" applyFont="1" applyBorder="1" applyAlignment="1">
      <alignment horizontal="center"/>
    </xf>
    <xf numFmtId="167" fontId="0" fillId="0" borderId="0" xfId="39" applyNumberFormat="1" applyFont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4" fillId="0" borderId="27" xfId="0" applyFont="1" applyBorder="1" applyAlignment="1">
      <alignment horizontal="center" textRotation="90"/>
    </xf>
    <xf numFmtId="0" fontId="4" fillId="0" borderId="37" xfId="0" applyFont="1" applyBorder="1" applyAlignment="1">
      <alignment horizontal="center" textRotation="90"/>
    </xf>
    <xf numFmtId="0" fontId="5" fillId="0" borderId="38" xfId="0" applyFont="1" applyBorder="1" applyAlignment="1">
      <alignment horizontal="center" textRotation="90" wrapText="1"/>
    </xf>
    <xf numFmtId="0" fontId="5" fillId="0" borderId="67" xfId="0" applyFont="1" applyBorder="1" applyAlignment="1">
      <alignment horizontal="center" textRotation="90" wrapText="1"/>
    </xf>
    <xf numFmtId="0" fontId="4" fillId="0" borderId="28" xfId="0" applyFont="1" applyBorder="1" applyAlignment="1">
      <alignment horizontal="center" textRotation="90"/>
    </xf>
    <xf numFmtId="0" fontId="29" fillId="0" borderId="39" xfId="0" applyFont="1" applyBorder="1" applyAlignment="1">
      <alignment horizontal="center"/>
    </xf>
    <xf numFmtId="0" fontId="29" fillId="0" borderId="40" xfId="0" applyFont="1" applyBorder="1" applyAlignment="1">
      <alignment horizontal="center"/>
    </xf>
    <xf numFmtId="0" fontId="29" fillId="0" borderId="71" xfId="0" applyFont="1" applyBorder="1" applyAlignment="1">
      <alignment horizontal="center"/>
    </xf>
    <xf numFmtId="0" fontId="29" fillId="0" borderId="72" xfId="0" applyFont="1" applyBorder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Currency" xfId="60"/>
    <cellStyle name="Currency [0]" xfId="61"/>
    <cellStyle name="Väljund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T28"/>
  <sheetViews>
    <sheetView showGridLines="0" zoomScale="115" zoomScaleNormal="115" zoomScalePageLayoutView="0" workbookViewId="0" topLeftCell="A1">
      <pane xSplit="3" topLeftCell="D1" activePane="topRight" state="frozen"/>
      <selection pane="topLeft" activeCell="A1" sqref="A1"/>
      <selection pane="topRight" activeCell="AP11" sqref="AP11"/>
    </sheetView>
  </sheetViews>
  <sheetFormatPr defaultColWidth="9.140625" defaultRowHeight="12.75"/>
  <cols>
    <col min="1" max="1" width="0.85546875" style="0" hidden="1" customWidth="1"/>
    <col min="2" max="2" width="2.8515625" style="0" customWidth="1"/>
    <col min="3" max="3" width="12.00390625" style="0" customWidth="1"/>
    <col min="4" max="8" width="2.8515625" style="0" customWidth="1"/>
    <col min="9" max="9" width="3.140625" style="0" bestFit="1" customWidth="1"/>
    <col min="10" max="13" width="2.8515625" style="0" customWidth="1"/>
    <col min="14" max="14" width="3.140625" style="0" bestFit="1" customWidth="1"/>
    <col min="15" max="16" width="2.8515625" style="0" customWidth="1"/>
    <col min="17" max="21" width="3.140625" style="0" bestFit="1" customWidth="1"/>
    <col min="22" max="22" width="2.8515625" style="0" customWidth="1"/>
    <col min="23" max="28" width="3.140625" style="0" bestFit="1" customWidth="1"/>
    <col min="29" max="30" width="2.8515625" style="0" customWidth="1"/>
    <col min="31" max="32" width="3.140625" style="0" bestFit="1" customWidth="1"/>
    <col min="33" max="35" width="3.00390625" style="0" bestFit="1" customWidth="1"/>
    <col min="36" max="36" width="2.00390625" style="0" bestFit="1" customWidth="1"/>
    <col min="37" max="42" width="3.00390625" style="0" bestFit="1" customWidth="1"/>
    <col min="43" max="43" width="2.00390625" style="0" bestFit="1" customWidth="1"/>
    <col min="44" max="44" width="6.57421875" style="0" bestFit="1" customWidth="1"/>
    <col min="45" max="45" width="7.140625" style="1" customWidth="1"/>
  </cols>
  <sheetData>
    <row r="4" spans="4:20" ht="20.25">
      <c r="D4" s="209" t="s">
        <v>28</v>
      </c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</row>
    <row r="5" spans="4:20" ht="15">
      <c r="D5" s="210">
        <v>40139</v>
      </c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</row>
    <row r="6" spans="4:20" ht="13.5" thickBot="1"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</row>
    <row r="7" spans="1:45" ht="12.75">
      <c r="A7" s="79"/>
      <c r="B7" s="205" t="s">
        <v>1</v>
      </c>
      <c r="C7" s="207" t="s">
        <v>0</v>
      </c>
      <c r="D7" s="203" t="s">
        <v>5</v>
      </c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  <c r="AJ7" s="203"/>
      <c r="AK7" s="203"/>
      <c r="AL7" s="203"/>
      <c r="AM7" s="203"/>
      <c r="AN7" s="203"/>
      <c r="AO7" s="203"/>
      <c r="AP7" s="203"/>
      <c r="AQ7" s="203"/>
      <c r="AR7" s="203"/>
      <c r="AS7" s="201" t="s">
        <v>4</v>
      </c>
    </row>
    <row r="8" spans="1:45" ht="13.5" thickBot="1">
      <c r="A8" s="93"/>
      <c r="B8" s="206"/>
      <c r="C8" s="208"/>
      <c r="D8" s="6">
        <v>1</v>
      </c>
      <c r="E8" s="6">
        <v>2</v>
      </c>
      <c r="F8" s="6">
        <v>3</v>
      </c>
      <c r="G8" s="6">
        <v>4</v>
      </c>
      <c r="H8" s="7">
        <v>5</v>
      </c>
      <c r="I8" s="15" t="s">
        <v>2</v>
      </c>
      <c r="J8" s="9">
        <v>6</v>
      </c>
      <c r="K8" s="6">
        <v>7</v>
      </c>
      <c r="L8" s="6">
        <v>8</v>
      </c>
      <c r="M8" s="6">
        <v>9</v>
      </c>
      <c r="N8" s="6">
        <v>10</v>
      </c>
      <c r="O8" s="25"/>
      <c r="P8" s="15" t="s">
        <v>2</v>
      </c>
      <c r="Q8" s="6">
        <v>11</v>
      </c>
      <c r="R8" s="6">
        <v>12</v>
      </c>
      <c r="S8" s="6">
        <v>13</v>
      </c>
      <c r="T8" s="6">
        <v>14</v>
      </c>
      <c r="U8" s="6">
        <v>15</v>
      </c>
      <c r="V8" s="25"/>
      <c r="W8" s="15" t="s">
        <v>2</v>
      </c>
      <c r="X8" s="6">
        <v>16</v>
      </c>
      <c r="Y8" s="6">
        <v>17</v>
      </c>
      <c r="Z8" s="6">
        <v>18</v>
      </c>
      <c r="AA8" s="6">
        <v>19</v>
      </c>
      <c r="AB8" s="6">
        <v>20</v>
      </c>
      <c r="AC8" s="25"/>
      <c r="AD8" s="15" t="s">
        <v>2</v>
      </c>
      <c r="AE8" s="6">
        <v>21</v>
      </c>
      <c r="AF8" s="6">
        <v>22</v>
      </c>
      <c r="AG8" s="6">
        <v>23</v>
      </c>
      <c r="AH8" s="6">
        <v>24</v>
      </c>
      <c r="AI8" s="6">
        <v>25</v>
      </c>
      <c r="AJ8" s="25"/>
      <c r="AK8" s="15" t="s">
        <v>2</v>
      </c>
      <c r="AL8" s="16">
        <v>26</v>
      </c>
      <c r="AM8" s="6">
        <v>27</v>
      </c>
      <c r="AN8" s="6">
        <v>28</v>
      </c>
      <c r="AO8" s="6">
        <v>29</v>
      </c>
      <c r="AP8" s="17">
        <v>30</v>
      </c>
      <c r="AQ8" s="29"/>
      <c r="AR8" s="15" t="s">
        <v>3</v>
      </c>
      <c r="AS8" s="202"/>
    </row>
    <row r="9" spans="1:46" ht="12.75">
      <c r="A9" s="93"/>
      <c r="B9" s="10">
        <v>1</v>
      </c>
      <c r="C9" s="18" t="s">
        <v>6</v>
      </c>
      <c r="D9" s="11">
        <v>2</v>
      </c>
      <c r="E9" s="11">
        <v>1</v>
      </c>
      <c r="F9" s="11">
        <v>0</v>
      </c>
      <c r="G9" s="11">
        <v>2</v>
      </c>
      <c r="H9" s="12">
        <v>2</v>
      </c>
      <c r="I9" s="20">
        <f>SUM(D9:H9)</f>
        <v>7</v>
      </c>
      <c r="J9" s="13">
        <v>2</v>
      </c>
      <c r="K9" s="11">
        <v>2</v>
      </c>
      <c r="L9" s="11">
        <v>2</v>
      </c>
      <c r="M9" s="11">
        <v>2</v>
      </c>
      <c r="N9" s="11">
        <v>2</v>
      </c>
      <c r="O9" s="28">
        <f>SUM(J9:N9)</f>
        <v>10</v>
      </c>
      <c r="P9" s="20">
        <f>SUM(I9:N9)</f>
        <v>17</v>
      </c>
      <c r="Q9" s="11">
        <v>0</v>
      </c>
      <c r="R9" s="11"/>
      <c r="S9" s="11">
        <v>2</v>
      </c>
      <c r="T9" s="11">
        <v>2</v>
      </c>
      <c r="U9" s="11">
        <v>1</v>
      </c>
      <c r="V9" s="28">
        <f>SUM(Q9:U9)</f>
        <v>5</v>
      </c>
      <c r="W9" s="20">
        <f>SUM(P9:U9)</f>
        <v>22</v>
      </c>
      <c r="X9" s="11">
        <v>1</v>
      </c>
      <c r="Y9" s="11">
        <v>0</v>
      </c>
      <c r="Z9" s="11">
        <v>0</v>
      </c>
      <c r="AA9" s="11">
        <v>0</v>
      </c>
      <c r="AB9" s="11">
        <v>2</v>
      </c>
      <c r="AC9" s="28">
        <f>SUM(X9:AB9)</f>
        <v>3</v>
      </c>
      <c r="AD9" s="20">
        <f>SUM(W9:AB9)</f>
        <v>25</v>
      </c>
      <c r="AE9" s="11">
        <v>0</v>
      </c>
      <c r="AF9" s="11">
        <v>0</v>
      </c>
      <c r="AG9" s="11">
        <v>0</v>
      </c>
      <c r="AH9" s="11">
        <v>0</v>
      </c>
      <c r="AI9" s="11">
        <v>2</v>
      </c>
      <c r="AJ9" s="28">
        <f>SUM(AE9:AI9)</f>
        <v>2</v>
      </c>
      <c r="AK9" s="20">
        <f aca="true" t="shared" si="0" ref="AK9:AK16">SUM(AD9:AI9)</f>
        <v>27</v>
      </c>
      <c r="AL9" s="11">
        <v>0</v>
      </c>
      <c r="AM9" s="11">
        <v>0</v>
      </c>
      <c r="AN9" s="11">
        <v>0</v>
      </c>
      <c r="AO9" s="11">
        <v>1</v>
      </c>
      <c r="AP9" s="11">
        <v>2</v>
      </c>
      <c r="AQ9" s="28">
        <f>SUM(AL9:AP9)</f>
        <v>3</v>
      </c>
      <c r="AR9" s="20">
        <f aca="true" t="shared" si="1" ref="AR9:AR16">SUM(AK9:AP9)</f>
        <v>30</v>
      </c>
      <c r="AS9" s="94">
        <f aca="true" t="shared" si="2" ref="AS9:AS20">IF(AR9=0,0,RANK(AR9,$AR$9:$AR$20))</f>
        <v>8</v>
      </c>
      <c r="AT9" s="59"/>
    </row>
    <row r="10" spans="1:46" ht="12.75">
      <c r="A10" s="93"/>
      <c r="B10" s="5">
        <v>2</v>
      </c>
      <c r="C10" s="19" t="s">
        <v>7</v>
      </c>
      <c r="D10" s="2">
        <v>2</v>
      </c>
      <c r="E10" s="2">
        <v>0</v>
      </c>
      <c r="F10" s="2">
        <v>0</v>
      </c>
      <c r="G10" s="2">
        <v>2</v>
      </c>
      <c r="H10" s="3">
        <v>3</v>
      </c>
      <c r="I10" s="20">
        <f aca="true" t="shared" si="3" ref="I10:I16">SUM(D10:H10)</f>
        <v>7</v>
      </c>
      <c r="J10" s="4">
        <v>2</v>
      </c>
      <c r="K10" s="2">
        <v>2</v>
      </c>
      <c r="L10" s="2">
        <v>2</v>
      </c>
      <c r="M10" s="2">
        <v>2</v>
      </c>
      <c r="N10" s="2">
        <v>2</v>
      </c>
      <c r="O10" s="28">
        <f aca="true" t="shared" si="4" ref="O10:O16">SUM(J10:N10)</f>
        <v>10</v>
      </c>
      <c r="P10" s="20">
        <f aca="true" t="shared" si="5" ref="P10:P16">SUM(I10:N10)</f>
        <v>17</v>
      </c>
      <c r="Q10" s="2">
        <v>0</v>
      </c>
      <c r="R10" s="2"/>
      <c r="S10" s="2">
        <v>2</v>
      </c>
      <c r="T10" s="2">
        <v>2</v>
      </c>
      <c r="U10" s="2">
        <v>1</v>
      </c>
      <c r="V10" s="28">
        <f aca="true" t="shared" si="6" ref="V10:V16">SUM(Q10:U10)</f>
        <v>5</v>
      </c>
      <c r="W10" s="20">
        <f aca="true" t="shared" si="7" ref="W10:W16">SUM(P10:U10)</f>
        <v>22</v>
      </c>
      <c r="X10" s="2">
        <v>1</v>
      </c>
      <c r="Y10" s="2">
        <v>0</v>
      </c>
      <c r="Z10" s="2">
        <v>0</v>
      </c>
      <c r="AA10" s="2">
        <v>0</v>
      </c>
      <c r="AB10" s="2">
        <v>2</v>
      </c>
      <c r="AC10" s="28">
        <f aca="true" t="shared" si="8" ref="AC10:AC16">SUM(X10:AB10)</f>
        <v>3</v>
      </c>
      <c r="AD10" s="20">
        <f aca="true" t="shared" si="9" ref="AD10:AD16">SUM(W10:AB10)</f>
        <v>25</v>
      </c>
      <c r="AE10" s="2">
        <v>0</v>
      </c>
      <c r="AF10" s="2">
        <v>2</v>
      </c>
      <c r="AG10" s="2">
        <v>0</v>
      </c>
      <c r="AH10" s="2">
        <v>2</v>
      </c>
      <c r="AI10" s="2">
        <v>2</v>
      </c>
      <c r="AJ10" s="28">
        <f aca="true" t="shared" si="10" ref="AJ10:AJ16">SUM(AE10:AI10)</f>
        <v>6</v>
      </c>
      <c r="AK10" s="20">
        <f t="shared" si="0"/>
        <v>31</v>
      </c>
      <c r="AL10" s="2">
        <v>2</v>
      </c>
      <c r="AM10" s="2">
        <v>2</v>
      </c>
      <c r="AN10" s="2">
        <v>1</v>
      </c>
      <c r="AO10" s="2">
        <v>0</v>
      </c>
      <c r="AP10" s="2">
        <v>2</v>
      </c>
      <c r="AQ10" s="28">
        <f aca="true" t="shared" si="11" ref="AQ10:AQ16">SUM(AL10:AP10)</f>
        <v>7</v>
      </c>
      <c r="AR10" s="20">
        <f t="shared" si="1"/>
        <v>38</v>
      </c>
      <c r="AS10" s="94">
        <f t="shared" si="2"/>
        <v>2</v>
      </c>
      <c r="AT10" s="59"/>
    </row>
    <row r="11" spans="1:46" ht="12.75">
      <c r="A11" s="93"/>
      <c r="B11" s="5">
        <v>3</v>
      </c>
      <c r="C11" s="96" t="s">
        <v>23</v>
      </c>
      <c r="D11" s="2">
        <v>0</v>
      </c>
      <c r="E11" s="2">
        <v>0</v>
      </c>
      <c r="F11" s="2">
        <v>0</v>
      </c>
      <c r="G11" s="2">
        <v>0</v>
      </c>
      <c r="H11" s="3">
        <v>1</v>
      </c>
      <c r="I11" s="20">
        <f t="shared" si="3"/>
        <v>1</v>
      </c>
      <c r="J11" s="4">
        <v>0</v>
      </c>
      <c r="K11" s="2">
        <v>0</v>
      </c>
      <c r="L11" s="2">
        <v>1</v>
      </c>
      <c r="M11" s="2">
        <v>0</v>
      </c>
      <c r="N11" s="2">
        <v>2</v>
      </c>
      <c r="O11" s="28">
        <f t="shared" si="4"/>
        <v>3</v>
      </c>
      <c r="P11" s="20">
        <f t="shared" si="5"/>
        <v>4</v>
      </c>
      <c r="Q11" s="2">
        <v>0</v>
      </c>
      <c r="R11" s="2"/>
      <c r="S11" s="2">
        <v>0</v>
      </c>
      <c r="T11" s="2">
        <v>0</v>
      </c>
      <c r="U11" s="2">
        <v>1</v>
      </c>
      <c r="V11" s="28">
        <f t="shared" si="6"/>
        <v>1</v>
      </c>
      <c r="W11" s="20">
        <f t="shared" si="7"/>
        <v>5</v>
      </c>
      <c r="X11" s="2">
        <v>1</v>
      </c>
      <c r="Y11" s="2">
        <v>0</v>
      </c>
      <c r="Z11" s="2">
        <v>2</v>
      </c>
      <c r="AA11" s="2">
        <v>0</v>
      </c>
      <c r="AB11" s="2">
        <v>0</v>
      </c>
      <c r="AC11" s="28">
        <f t="shared" si="8"/>
        <v>3</v>
      </c>
      <c r="AD11" s="20">
        <f t="shared" si="9"/>
        <v>8</v>
      </c>
      <c r="AE11" s="2">
        <v>2</v>
      </c>
      <c r="AF11" s="2">
        <v>0</v>
      </c>
      <c r="AG11" s="2">
        <v>0</v>
      </c>
      <c r="AH11" s="2">
        <v>2</v>
      </c>
      <c r="AI11" s="2">
        <v>0</v>
      </c>
      <c r="AJ11" s="28">
        <f t="shared" si="10"/>
        <v>4</v>
      </c>
      <c r="AK11" s="20">
        <f t="shared" si="0"/>
        <v>12</v>
      </c>
      <c r="AL11" s="2">
        <v>0</v>
      </c>
      <c r="AM11" s="2">
        <v>0</v>
      </c>
      <c r="AN11" s="2">
        <v>0</v>
      </c>
      <c r="AO11" s="2">
        <v>1</v>
      </c>
      <c r="AP11" s="2">
        <v>0</v>
      </c>
      <c r="AQ11" s="28">
        <f t="shared" si="11"/>
        <v>1</v>
      </c>
      <c r="AR11" s="20">
        <f t="shared" si="1"/>
        <v>13</v>
      </c>
      <c r="AS11" s="94">
        <f t="shared" si="2"/>
        <v>12</v>
      </c>
      <c r="AT11" s="59"/>
    </row>
    <row r="12" spans="1:46" ht="12.75">
      <c r="A12" s="93"/>
      <c r="B12" s="5">
        <v>4</v>
      </c>
      <c r="C12" s="96" t="s">
        <v>30</v>
      </c>
      <c r="D12" s="2">
        <v>2</v>
      </c>
      <c r="E12" s="2">
        <v>2</v>
      </c>
      <c r="F12" s="2">
        <v>0</v>
      </c>
      <c r="G12" s="2">
        <v>2</v>
      </c>
      <c r="H12" s="3">
        <v>2</v>
      </c>
      <c r="I12" s="20">
        <f>SUM(D12:H12)</f>
        <v>8</v>
      </c>
      <c r="J12" s="4">
        <v>2</v>
      </c>
      <c r="K12" s="2">
        <v>2</v>
      </c>
      <c r="L12" s="2">
        <v>1</v>
      </c>
      <c r="M12" s="2">
        <v>0</v>
      </c>
      <c r="N12" s="2">
        <v>2</v>
      </c>
      <c r="O12" s="28">
        <f t="shared" si="4"/>
        <v>7</v>
      </c>
      <c r="P12" s="20">
        <f t="shared" si="5"/>
        <v>15</v>
      </c>
      <c r="Q12" s="2">
        <v>2</v>
      </c>
      <c r="R12" s="2"/>
      <c r="S12" s="2">
        <v>2</v>
      </c>
      <c r="T12" s="2">
        <v>2</v>
      </c>
      <c r="U12" s="2">
        <v>2</v>
      </c>
      <c r="V12" s="28">
        <f t="shared" si="6"/>
        <v>8</v>
      </c>
      <c r="W12" s="20">
        <f t="shared" si="7"/>
        <v>23</v>
      </c>
      <c r="X12" s="2">
        <v>2</v>
      </c>
      <c r="Y12" s="2">
        <v>0</v>
      </c>
      <c r="Z12" s="2">
        <v>2</v>
      </c>
      <c r="AA12" s="2">
        <v>0</v>
      </c>
      <c r="AB12" s="2">
        <v>2</v>
      </c>
      <c r="AC12" s="28">
        <f t="shared" si="8"/>
        <v>6</v>
      </c>
      <c r="AD12" s="20">
        <f t="shared" si="9"/>
        <v>29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8">
        <f t="shared" si="10"/>
        <v>0</v>
      </c>
      <c r="AK12" s="20">
        <f t="shared" si="0"/>
        <v>29</v>
      </c>
      <c r="AL12" s="2">
        <v>1</v>
      </c>
      <c r="AM12" s="2">
        <v>0</v>
      </c>
      <c r="AN12" s="2">
        <v>2</v>
      </c>
      <c r="AO12" s="2">
        <v>2</v>
      </c>
      <c r="AP12" s="2">
        <v>2</v>
      </c>
      <c r="AQ12" s="28">
        <f t="shared" si="11"/>
        <v>7</v>
      </c>
      <c r="AR12" s="20">
        <f t="shared" si="1"/>
        <v>36</v>
      </c>
      <c r="AS12" s="94">
        <f t="shared" si="2"/>
        <v>4</v>
      </c>
      <c r="AT12" s="59"/>
    </row>
    <row r="13" spans="1:46" ht="12.75">
      <c r="A13" s="93"/>
      <c r="B13" s="5">
        <v>5</v>
      </c>
      <c r="C13" s="19" t="s">
        <v>8</v>
      </c>
      <c r="D13" s="2">
        <v>2</v>
      </c>
      <c r="E13" s="2">
        <v>2</v>
      </c>
      <c r="F13" s="2">
        <v>0</v>
      </c>
      <c r="G13" s="2">
        <v>0</v>
      </c>
      <c r="H13" s="3">
        <v>2</v>
      </c>
      <c r="I13" s="20">
        <f t="shared" si="3"/>
        <v>6</v>
      </c>
      <c r="J13" s="4">
        <v>2</v>
      </c>
      <c r="K13" s="2">
        <v>2</v>
      </c>
      <c r="L13" s="2">
        <v>2</v>
      </c>
      <c r="M13" s="2">
        <v>2</v>
      </c>
      <c r="N13" s="2">
        <v>2</v>
      </c>
      <c r="O13" s="28">
        <f t="shared" si="4"/>
        <v>10</v>
      </c>
      <c r="P13" s="20">
        <f t="shared" si="5"/>
        <v>16</v>
      </c>
      <c r="Q13" s="2">
        <v>0</v>
      </c>
      <c r="R13" s="2"/>
      <c r="S13" s="2">
        <v>2</v>
      </c>
      <c r="T13" s="2">
        <v>2</v>
      </c>
      <c r="U13" s="2">
        <v>1</v>
      </c>
      <c r="V13" s="28">
        <f t="shared" si="6"/>
        <v>5</v>
      </c>
      <c r="W13" s="20">
        <f t="shared" si="7"/>
        <v>21</v>
      </c>
      <c r="X13" s="2">
        <v>2</v>
      </c>
      <c r="Y13" s="2">
        <v>2</v>
      </c>
      <c r="Z13" s="2">
        <v>0</v>
      </c>
      <c r="AA13" s="2">
        <v>2</v>
      </c>
      <c r="AB13" s="2">
        <v>0</v>
      </c>
      <c r="AC13" s="28">
        <f t="shared" si="8"/>
        <v>6</v>
      </c>
      <c r="AD13" s="20">
        <f t="shared" si="9"/>
        <v>27</v>
      </c>
      <c r="AE13" s="2">
        <v>0</v>
      </c>
      <c r="AF13" s="2">
        <v>2</v>
      </c>
      <c r="AG13" s="2">
        <v>0</v>
      </c>
      <c r="AH13" s="2">
        <v>2</v>
      </c>
      <c r="AI13" s="2">
        <v>0</v>
      </c>
      <c r="AJ13" s="28">
        <f t="shared" si="10"/>
        <v>4</v>
      </c>
      <c r="AK13" s="20">
        <f t="shared" si="0"/>
        <v>31</v>
      </c>
      <c r="AL13" s="2">
        <v>1</v>
      </c>
      <c r="AM13" s="2">
        <v>0</v>
      </c>
      <c r="AN13" s="2">
        <v>1</v>
      </c>
      <c r="AO13" s="2">
        <v>1</v>
      </c>
      <c r="AP13" s="2">
        <v>2</v>
      </c>
      <c r="AQ13" s="28">
        <f t="shared" si="11"/>
        <v>5</v>
      </c>
      <c r="AR13" s="20">
        <f t="shared" si="1"/>
        <v>36</v>
      </c>
      <c r="AS13" s="94">
        <f t="shared" si="2"/>
        <v>4</v>
      </c>
      <c r="AT13" s="59"/>
    </row>
    <row r="14" spans="1:46" ht="12.75">
      <c r="A14" s="93"/>
      <c r="B14" s="5">
        <v>6</v>
      </c>
      <c r="C14" s="19" t="s">
        <v>24</v>
      </c>
      <c r="D14" s="2">
        <v>2</v>
      </c>
      <c r="E14" s="2">
        <v>1</v>
      </c>
      <c r="F14" s="2">
        <v>0</v>
      </c>
      <c r="G14" s="2">
        <v>2</v>
      </c>
      <c r="H14" s="3">
        <v>2</v>
      </c>
      <c r="I14" s="20">
        <f t="shared" si="3"/>
        <v>7</v>
      </c>
      <c r="J14" s="4">
        <v>2</v>
      </c>
      <c r="K14" s="2">
        <v>0</v>
      </c>
      <c r="L14" s="2">
        <v>2</v>
      </c>
      <c r="M14" s="2">
        <v>2</v>
      </c>
      <c r="N14" s="2">
        <v>2</v>
      </c>
      <c r="O14" s="28">
        <f t="shared" si="4"/>
        <v>8</v>
      </c>
      <c r="P14" s="20">
        <f t="shared" si="5"/>
        <v>15</v>
      </c>
      <c r="Q14" s="2">
        <v>0</v>
      </c>
      <c r="R14" s="2"/>
      <c r="S14" s="2">
        <v>0</v>
      </c>
      <c r="T14" s="2">
        <v>2</v>
      </c>
      <c r="U14" s="2">
        <v>0</v>
      </c>
      <c r="V14" s="28">
        <f>SUM(Q14:U14)</f>
        <v>2</v>
      </c>
      <c r="W14" s="20">
        <f>SUM(P14:U14)</f>
        <v>17</v>
      </c>
      <c r="X14" s="2">
        <v>0</v>
      </c>
      <c r="Y14" s="2">
        <v>0</v>
      </c>
      <c r="Z14" s="2">
        <v>0</v>
      </c>
      <c r="AA14" s="2">
        <v>2</v>
      </c>
      <c r="AB14" s="2">
        <v>0</v>
      </c>
      <c r="AC14" s="28">
        <f t="shared" si="8"/>
        <v>2</v>
      </c>
      <c r="AD14" s="20">
        <f t="shared" si="9"/>
        <v>19</v>
      </c>
      <c r="AE14" s="2">
        <v>2</v>
      </c>
      <c r="AF14" s="2">
        <v>2</v>
      </c>
      <c r="AG14" s="2">
        <v>2</v>
      </c>
      <c r="AH14" s="2">
        <v>0</v>
      </c>
      <c r="AI14" s="2">
        <v>0</v>
      </c>
      <c r="AJ14" s="28">
        <f t="shared" si="10"/>
        <v>6</v>
      </c>
      <c r="AK14" s="20">
        <f t="shared" si="0"/>
        <v>25</v>
      </c>
      <c r="AL14" s="2">
        <v>1</v>
      </c>
      <c r="AM14" s="2">
        <v>0</v>
      </c>
      <c r="AN14" s="2">
        <v>2</v>
      </c>
      <c r="AO14" s="2">
        <v>0</v>
      </c>
      <c r="AP14" s="2">
        <v>0</v>
      </c>
      <c r="AQ14" s="28">
        <f t="shared" si="11"/>
        <v>3</v>
      </c>
      <c r="AR14" s="20">
        <f t="shared" si="1"/>
        <v>28</v>
      </c>
      <c r="AS14" s="94">
        <f t="shared" si="2"/>
        <v>9</v>
      </c>
      <c r="AT14" s="59"/>
    </row>
    <row r="15" spans="1:46" ht="12.75">
      <c r="A15" s="93"/>
      <c r="B15" s="5">
        <v>7</v>
      </c>
      <c r="C15" s="19" t="s">
        <v>9</v>
      </c>
      <c r="D15" s="2">
        <v>0</v>
      </c>
      <c r="E15" s="2">
        <v>2</v>
      </c>
      <c r="F15" s="2">
        <v>2</v>
      </c>
      <c r="G15" s="2">
        <v>0</v>
      </c>
      <c r="H15" s="3">
        <v>2</v>
      </c>
      <c r="I15" s="20">
        <f>SUM(D15:H15)</f>
        <v>6</v>
      </c>
      <c r="J15" s="4">
        <v>2</v>
      </c>
      <c r="K15" s="2">
        <v>2</v>
      </c>
      <c r="L15" s="2">
        <v>1</v>
      </c>
      <c r="M15" s="2">
        <v>0</v>
      </c>
      <c r="N15" s="2">
        <v>2</v>
      </c>
      <c r="O15" s="28">
        <f t="shared" si="4"/>
        <v>7</v>
      </c>
      <c r="P15" s="20">
        <f t="shared" si="5"/>
        <v>13</v>
      </c>
      <c r="Q15" s="2">
        <v>2</v>
      </c>
      <c r="R15" s="2"/>
      <c r="S15" s="2">
        <v>2</v>
      </c>
      <c r="T15" s="2">
        <v>2</v>
      </c>
      <c r="U15" s="2">
        <v>2</v>
      </c>
      <c r="V15" s="28">
        <f t="shared" si="6"/>
        <v>8</v>
      </c>
      <c r="W15" s="20">
        <f t="shared" si="7"/>
        <v>21</v>
      </c>
      <c r="X15" s="2">
        <v>1</v>
      </c>
      <c r="Y15" s="2">
        <v>0</v>
      </c>
      <c r="Z15" s="2">
        <v>2</v>
      </c>
      <c r="AA15" s="2">
        <v>0</v>
      </c>
      <c r="AB15" s="2">
        <v>0</v>
      </c>
      <c r="AC15" s="28">
        <f t="shared" si="8"/>
        <v>3</v>
      </c>
      <c r="AD15" s="20">
        <f t="shared" si="9"/>
        <v>24</v>
      </c>
      <c r="AE15" s="2">
        <v>0</v>
      </c>
      <c r="AF15" s="2">
        <v>2</v>
      </c>
      <c r="AG15" s="2">
        <v>2</v>
      </c>
      <c r="AH15" s="2">
        <v>2</v>
      </c>
      <c r="AI15" s="2">
        <v>0</v>
      </c>
      <c r="AJ15" s="28">
        <f t="shared" si="10"/>
        <v>6</v>
      </c>
      <c r="AK15" s="20">
        <f t="shared" si="0"/>
        <v>30</v>
      </c>
      <c r="AL15" s="2">
        <v>2</v>
      </c>
      <c r="AM15" s="2">
        <v>2</v>
      </c>
      <c r="AN15" s="2">
        <v>1</v>
      </c>
      <c r="AO15" s="2">
        <v>1</v>
      </c>
      <c r="AP15" s="2">
        <v>2</v>
      </c>
      <c r="AQ15" s="28">
        <f t="shared" si="11"/>
        <v>8</v>
      </c>
      <c r="AR15" s="20">
        <f t="shared" si="1"/>
        <v>38</v>
      </c>
      <c r="AS15" s="94">
        <f t="shared" si="2"/>
        <v>2</v>
      </c>
      <c r="AT15" s="59"/>
    </row>
    <row r="16" spans="1:46" ht="12.75">
      <c r="A16" s="93"/>
      <c r="B16" s="5">
        <v>8</v>
      </c>
      <c r="C16" s="19" t="s">
        <v>19</v>
      </c>
      <c r="D16" s="2">
        <v>0</v>
      </c>
      <c r="E16" s="2">
        <v>1</v>
      </c>
      <c r="F16" s="2">
        <v>2</v>
      </c>
      <c r="G16" s="2">
        <v>0</v>
      </c>
      <c r="H16" s="3">
        <v>3</v>
      </c>
      <c r="I16" s="20">
        <f t="shared" si="3"/>
        <v>6</v>
      </c>
      <c r="J16" s="4">
        <v>2</v>
      </c>
      <c r="K16" s="2">
        <v>2</v>
      </c>
      <c r="L16" s="2">
        <v>1</v>
      </c>
      <c r="M16" s="2">
        <v>0</v>
      </c>
      <c r="N16" s="2">
        <v>2</v>
      </c>
      <c r="O16" s="28">
        <f t="shared" si="4"/>
        <v>7</v>
      </c>
      <c r="P16" s="20">
        <f t="shared" si="5"/>
        <v>13</v>
      </c>
      <c r="Q16" s="2">
        <v>0</v>
      </c>
      <c r="R16" s="2"/>
      <c r="S16" s="2">
        <v>2</v>
      </c>
      <c r="T16" s="2">
        <v>2</v>
      </c>
      <c r="U16" s="2">
        <v>0</v>
      </c>
      <c r="V16" s="28">
        <f t="shared" si="6"/>
        <v>4</v>
      </c>
      <c r="W16" s="20">
        <f t="shared" si="7"/>
        <v>17</v>
      </c>
      <c r="X16" s="2">
        <v>2</v>
      </c>
      <c r="Y16" s="2">
        <v>0</v>
      </c>
      <c r="Z16" s="2">
        <v>0</v>
      </c>
      <c r="AA16" s="2">
        <v>0</v>
      </c>
      <c r="AB16" s="2">
        <v>2</v>
      </c>
      <c r="AC16" s="28">
        <f t="shared" si="8"/>
        <v>4</v>
      </c>
      <c r="AD16" s="20">
        <f t="shared" si="9"/>
        <v>21</v>
      </c>
      <c r="AE16" s="2">
        <v>2</v>
      </c>
      <c r="AF16" s="2">
        <v>0</v>
      </c>
      <c r="AG16" s="2">
        <v>2</v>
      </c>
      <c r="AH16" s="2">
        <v>2</v>
      </c>
      <c r="AI16" s="2">
        <v>2</v>
      </c>
      <c r="AJ16" s="28">
        <f t="shared" si="10"/>
        <v>8</v>
      </c>
      <c r="AK16" s="20">
        <f t="shared" si="0"/>
        <v>29</v>
      </c>
      <c r="AL16" s="2">
        <v>1</v>
      </c>
      <c r="AM16" s="2">
        <v>0</v>
      </c>
      <c r="AN16" s="2">
        <v>2</v>
      </c>
      <c r="AO16" s="2">
        <v>0</v>
      </c>
      <c r="AP16" s="2">
        <v>2</v>
      </c>
      <c r="AQ16" s="28">
        <f t="shared" si="11"/>
        <v>5</v>
      </c>
      <c r="AR16" s="20">
        <f t="shared" si="1"/>
        <v>34</v>
      </c>
      <c r="AS16" s="94">
        <f t="shared" si="2"/>
        <v>6</v>
      </c>
      <c r="AT16" s="59"/>
    </row>
    <row r="17" spans="1:45" ht="12.75">
      <c r="A17" s="93"/>
      <c r="B17" s="5">
        <v>9</v>
      </c>
      <c r="C17" s="19" t="s">
        <v>22</v>
      </c>
      <c r="D17" s="2">
        <v>2</v>
      </c>
      <c r="E17" s="2">
        <v>1</v>
      </c>
      <c r="F17" s="2">
        <v>2</v>
      </c>
      <c r="G17" s="2">
        <v>2</v>
      </c>
      <c r="H17" s="3">
        <v>3</v>
      </c>
      <c r="I17" s="20">
        <f>SUM(D17:H17)</f>
        <v>10</v>
      </c>
      <c r="J17" s="4">
        <v>2</v>
      </c>
      <c r="K17" s="2">
        <v>2</v>
      </c>
      <c r="L17" s="2">
        <v>2</v>
      </c>
      <c r="M17" s="2">
        <v>0</v>
      </c>
      <c r="N17" s="2">
        <v>2</v>
      </c>
      <c r="O17" s="28">
        <f>SUM(J17:N17)</f>
        <v>8</v>
      </c>
      <c r="P17" s="20">
        <f>SUM(I17:N17)</f>
        <v>18</v>
      </c>
      <c r="Q17" s="2">
        <v>0</v>
      </c>
      <c r="R17" s="2"/>
      <c r="S17" s="2">
        <v>2</v>
      </c>
      <c r="T17" s="2">
        <v>2</v>
      </c>
      <c r="U17" s="2">
        <v>2</v>
      </c>
      <c r="V17" s="28">
        <f>SUM(Q17:U17)</f>
        <v>6</v>
      </c>
      <c r="W17" s="20">
        <f>SUM(P17:U17)</f>
        <v>24</v>
      </c>
      <c r="X17" s="2">
        <v>1</v>
      </c>
      <c r="Y17" s="2">
        <v>0</v>
      </c>
      <c r="Z17" s="2">
        <v>0</v>
      </c>
      <c r="AA17" s="2">
        <v>0</v>
      </c>
      <c r="AB17" s="2">
        <v>2</v>
      </c>
      <c r="AC17" s="28">
        <f>SUM(X17:AB17)</f>
        <v>3</v>
      </c>
      <c r="AD17" s="20">
        <f>SUM(W17:AB17)</f>
        <v>27</v>
      </c>
      <c r="AE17" s="2">
        <v>2</v>
      </c>
      <c r="AF17" s="2">
        <v>2</v>
      </c>
      <c r="AG17" s="2">
        <v>2</v>
      </c>
      <c r="AH17" s="2">
        <v>2</v>
      </c>
      <c r="AI17" s="2">
        <v>0</v>
      </c>
      <c r="AJ17" s="28">
        <f>SUM(AE17:AI17)</f>
        <v>8</v>
      </c>
      <c r="AK17" s="20">
        <f>SUM(AD17:AI17)</f>
        <v>35</v>
      </c>
      <c r="AL17" s="2">
        <v>1</v>
      </c>
      <c r="AM17" s="2">
        <v>0</v>
      </c>
      <c r="AN17" s="2">
        <v>1</v>
      </c>
      <c r="AO17" s="2">
        <v>2</v>
      </c>
      <c r="AP17" s="2">
        <v>2</v>
      </c>
      <c r="AQ17" s="28">
        <f>SUM(AL17:AP17)</f>
        <v>6</v>
      </c>
      <c r="AR17" s="20">
        <f>SUM(AK17:AP17)</f>
        <v>41</v>
      </c>
      <c r="AS17" s="94">
        <f t="shared" si="2"/>
        <v>1</v>
      </c>
    </row>
    <row r="18" spans="1:45" s="48" customFormat="1" ht="12.75">
      <c r="A18" s="133"/>
      <c r="B18" s="134">
        <v>10</v>
      </c>
      <c r="C18" s="116" t="s">
        <v>25</v>
      </c>
      <c r="D18" s="164">
        <v>0</v>
      </c>
      <c r="E18" s="164">
        <v>0</v>
      </c>
      <c r="F18" s="164">
        <v>0</v>
      </c>
      <c r="G18" s="164">
        <v>0</v>
      </c>
      <c r="H18" s="165">
        <v>2</v>
      </c>
      <c r="I18" s="157">
        <f>SUM(D18:H18)</f>
        <v>2</v>
      </c>
      <c r="J18" s="158">
        <v>0</v>
      </c>
      <c r="K18" s="159">
        <v>0</v>
      </c>
      <c r="L18" s="159">
        <v>2</v>
      </c>
      <c r="M18" s="159">
        <v>0</v>
      </c>
      <c r="N18" s="159">
        <v>2</v>
      </c>
      <c r="O18" s="160">
        <f>SUM(J18:N18)</f>
        <v>4</v>
      </c>
      <c r="P18" s="157">
        <f>SUM(I18:N18)</f>
        <v>6</v>
      </c>
      <c r="Q18" s="159">
        <v>0</v>
      </c>
      <c r="R18" s="159"/>
      <c r="S18" s="159">
        <v>0</v>
      </c>
      <c r="T18" s="159">
        <v>2</v>
      </c>
      <c r="U18" s="159">
        <v>1</v>
      </c>
      <c r="V18" s="160">
        <f>SUM(Q18:U18)</f>
        <v>3</v>
      </c>
      <c r="W18" s="157">
        <f>SUM(P18:U18)</f>
        <v>9</v>
      </c>
      <c r="X18" s="159">
        <v>1</v>
      </c>
      <c r="Y18" s="159">
        <v>0</v>
      </c>
      <c r="Z18" s="159">
        <v>0</v>
      </c>
      <c r="AA18" s="159">
        <v>0</v>
      </c>
      <c r="AB18" s="159">
        <v>2</v>
      </c>
      <c r="AC18" s="160">
        <f>SUM(X18:AB18)</f>
        <v>3</v>
      </c>
      <c r="AD18" s="157">
        <f>SUM(W18:AB18)</f>
        <v>12</v>
      </c>
      <c r="AE18" s="159">
        <v>0</v>
      </c>
      <c r="AF18" s="159">
        <v>0</v>
      </c>
      <c r="AG18" s="159">
        <v>2</v>
      </c>
      <c r="AH18" s="159">
        <v>0</v>
      </c>
      <c r="AI18" s="159">
        <v>0</v>
      </c>
      <c r="AJ18" s="160">
        <f>SUM(AE18:AI18)</f>
        <v>2</v>
      </c>
      <c r="AK18" s="157">
        <f>SUM(AD18:AI18)</f>
        <v>14</v>
      </c>
      <c r="AL18" s="159">
        <v>0</v>
      </c>
      <c r="AM18" s="159">
        <v>0</v>
      </c>
      <c r="AN18" s="159">
        <v>0</v>
      </c>
      <c r="AO18" s="159">
        <v>0</v>
      </c>
      <c r="AP18" s="159">
        <v>1</v>
      </c>
      <c r="AQ18" s="160">
        <f>SUM(AL18:AP18)</f>
        <v>1</v>
      </c>
      <c r="AR18" s="157">
        <f>SUM(AK18:AP18)</f>
        <v>15</v>
      </c>
      <c r="AS18" s="163">
        <f t="shared" si="2"/>
        <v>11</v>
      </c>
    </row>
    <row r="19" spans="1:45" s="48" customFormat="1" ht="12.75">
      <c r="A19" s="133"/>
      <c r="B19" s="134">
        <v>11</v>
      </c>
      <c r="C19" s="116" t="s">
        <v>26</v>
      </c>
      <c r="D19" s="166">
        <v>0</v>
      </c>
      <c r="E19" s="166">
        <v>0</v>
      </c>
      <c r="F19" s="166">
        <v>2</v>
      </c>
      <c r="G19" s="166">
        <v>2</v>
      </c>
      <c r="H19" s="167">
        <v>3</v>
      </c>
      <c r="I19" s="157">
        <f>SUM(D19:H19)</f>
        <v>7</v>
      </c>
      <c r="J19" s="158">
        <v>0</v>
      </c>
      <c r="K19" s="159">
        <v>0</v>
      </c>
      <c r="L19" s="159">
        <v>2</v>
      </c>
      <c r="M19" s="159">
        <v>2</v>
      </c>
      <c r="N19" s="159">
        <v>2</v>
      </c>
      <c r="O19" s="160">
        <f>SUM(J19:N19)</f>
        <v>6</v>
      </c>
      <c r="P19" s="157">
        <f>SUM(I19:N19)</f>
        <v>13</v>
      </c>
      <c r="Q19" s="159">
        <v>0</v>
      </c>
      <c r="R19" s="159"/>
      <c r="S19" s="159">
        <v>2</v>
      </c>
      <c r="T19" s="159">
        <v>2</v>
      </c>
      <c r="U19" s="159">
        <v>0</v>
      </c>
      <c r="V19" s="160">
        <f>SUM(Q19:U19)</f>
        <v>4</v>
      </c>
      <c r="W19" s="157">
        <f>SUM(P19:U19)</f>
        <v>17</v>
      </c>
      <c r="X19" s="159">
        <v>1</v>
      </c>
      <c r="Y19" s="159">
        <v>0</v>
      </c>
      <c r="Z19" s="159">
        <v>0</v>
      </c>
      <c r="AA19" s="159">
        <v>0</v>
      </c>
      <c r="AB19" s="159">
        <v>2</v>
      </c>
      <c r="AC19" s="160">
        <f>SUM(X19:AB19)</f>
        <v>3</v>
      </c>
      <c r="AD19" s="157">
        <f>SUM(W19:AB19)</f>
        <v>20</v>
      </c>
      <c r="AE19" s="159">
        <v>2</v>
      </c>
      <c r="AF19" s="159">
        <v>2</v>
      </c>
      <c r="AG19" s="159">
        <v>2</v>
      </c>
      <c r="AH19" s="159">
        <v>2</v>
      </c>
      <c r="AI19" s="159">
        <v>0</v>
      </c>
      <c r="AJ19" s="160">
        <f>SUM(AE19:AI19)</f>
        <v>8</v>
      </c>
      <c r="AK19" s="157">
        <f>SUM(AD19:AI19)</f>
        <v>28</v>
      </c>
      <c r="AL19" s="159">
        <v>1</v>
      </c>
      <c r="AM19" s="159">
        <v>2</v>
      </c>
      <c r="AN19" s="159">
        <v>1</v>
      </c>
      <c r="AO19" s="159">
        <v>0</v>
      </c>
      <c r="AP19" s="159">
        <v>2</v>
      </c>
      <c r="AQ19" s="160">
        <f>SUM(AL19:AP19)</f>
        <v>6</v>
      </c>
      <c r="AR19" s="157">
        <f>SUM(AK19:AP19)</f>
        <v>34</v>
      </c>
      <c r="AS19" s="163">
        <f t="shared" si="2"/>
        <v>6</v>
      </c>
    </row>
    <row r="20" spans="1:45" ht="12.75">
      <c r="A20" s="93"/>
      <c r="B20" s="55">
        <v>12</v>
      </c>
      <c r="C20" s="148" t="s">
        <v>29</v>
      </c>
      <c r="D20" s="86">
        <v>0</v>
      </c>
      <c r="E20" s="86">
        <v>1</v>
      </c>
      <c r="F20" s="86">
        <v>0</v>
      </c>
      <c r="G20" s="86">
        <v>0</v>
      </c>
      <c r="H20" s="87">
        <v>2</v>
      </c>
      <c r="I20" s="20">
        <f>SUM(D20:H20)</f>
        <v>3</v>
      </c>
      <c r="J20" s="88">
        <v>2</v>
      </c>
      <c r="K20" s="86">
        <v>2</v>
      </c>
      <c r="L20" s="86">
        <v>2</v>
      </c>
      <c r="M20" s="86">
        <v>0</v>
      </c>
      <c r="N20" s="86">
        <v>2</v>
      </c>
      <c r="O20" s="28">
        <f>SUM(J20:N20)</f>
        <v>8</v>
      </c>
      <c r="P20" s="20">
        <f>SUM(I20:N20)</f>
        <v>11</v>
      </c>
      <c r="Q20" s="86">
        <v>2</v>
      </c>
      <c r="R20" s="86"/>
      <c r="S20" s="86">
        <v>0</v>
      </c>
      <c r="T20" s="86">
        <v>0</v>
      </c>
      <c r="U20" s="86">
        <v>0</v>
      </c>
      <c r="V20" s="28">
        <f>SUM(Q20:U20)</f>
        <v>2</v>
      </c>
      <c r="W20" s="20">
        <f>SUM(P20:U20)</f>
        <v>13</v>
      </c>
      <c r="X20" s="86">
        <v>1</v>
      </c>
      <c r="Y20" s="86">
        <v>0</v>
      </c>
      <c r="Z20" s="86">
        <v>0</v>
      </c>
      <c r="AA20" s="86">
        <v>2</v>
      </c>
      <c r="AB20" s="86">
        <v>0</v>
      </c>
      <c r="AC20" s="28">
        <f>SUM(X20:AB20)</f>
        <v>3</v>
      </c>
      <c r="AD20" s="20">
        <f>SUM(W20:AB20)</f>
        <v>16</v>
      </c>
      <c r="AE20" s="86">
        <v>2</v>
      </c>
      <c r="AF20" s="86">
        <v>2</v>
      </c>
      <c r="AG20" s="86">
        <v>2</v>
      </c>
      <c r="AH20" s="86">
        <v>0</v>
      </c>
      <c r="AI20" s="86">
        <v>0</v>
      </c>
      <c r="AJ20" s="28">
        <f>SUM(AE20:AI20)</f>
        <v>6</v>
      </c>
      <c r="AK20" s="20">
        <f>SUM(AD20:AI20)</f>
        <v>22</v>
      </c>
      <c r="AL20" s="88">
        <v>2</v>
      </c>
      <c r="AM20" s="86">
        <v>0</v>
      </c>
      <c r="AN20" s="86">
        <v>1</v>
      </c>
      <c r="AO20" s="86">
        <v>2</v>
      </c>
      <c r="AP20" s="2">
        <v>0</v>
      </c>
      <c r="AQ20" s="28">
        <f>SUM(AL20:AP20)</f>
        <v>5</v>
      </c>
      <c r="AR20" s="20">
        <f>SUM(AK20:AP20)</f>
        <v>27</v>
      </c>
      <c r="AS20" s="94">
        <f t="shared" si="2"/>
        <v>10</v>
      </c>
    </row>
    <row r="21" spans="1:45" ht="13.5" thickBot="1">
      <c r="A21" s="95"/>
      <c r="B21" s="117"/>
      <c r="C21" s="117"/>
      <c r="D21" s="6"/>
      <c r="E21" s="6"/>
      <c r="F21" s="6"/>
      <c r="G21" s="6"/>
      <c r="H21" s="7"/>
      <c r="I21" s="15"/>
      <c r="J21" s="9"/>
      <c r="K21" s="6"/>
      <c r="L21" s="6"/>
      <c r="M21" s="6"/>
      <c r="N21" s="6"/>
      <c r="O21" s="25"/>
      <c r="P21" s="15"/>
      <c r="Q21" s="6"/>
      <c r="R21" s="6"/>
      <c r="S21" s="6"/>
      <c r="T21" s="6"/>
      <c r="U21" s="6"/>
      <c r="V21" s="25"/>
      <c r="W21" s="8"/>
      <c r="X21" s="6"/>
      <c r="Y21" s="6"/>
      <c r="Z21" s="6"/>
      <c r="AA21" s="6"/>
      <c r="AB21" s="6"/>
      <c r="AC21" s="25"/>
      <c r="AD21" s="8"/>
      <c r="AE21" s="6"/>
      <c r="AF21" s="6"/>
      <c r="AG21" s="6"/>
      <c r="AH21" s="6"/>
      <c r="AI21" s="6"/>
      <c r="AJ21" s="25"/>
      <c r="AK21" s="8"/>
      <c r="AL21" s="16"/>
      <c r="AM21" s="6"/>
      <c r="AN21" s="6"/>
      <c r="AO21" s="6"/>
      <c r="AP21" s="6"/>
      <c r="AQ21" s="29"/>
      <c r="AR21" s="8"/>
      <c r="AS21" s="60"/>
    </row>
    <row r="25" ht="12.75">
      <c r="C25" s="1"/>
    </row>
    <row r="26" spans="3:39" ht="12.75">
      <c r="C26" s="1"/>
      <c r="D26" s="200"/>
      <c r="E26" s="200"/>
      <c r="F26" s="200"/>
      <c r="G26" s="200"/>
      <c r="H26" s="200"/>
      <c r="AM26" t="s">
        <v>20</v>
      </c>
    </row>
    <row r="28" ht="12.75">
      <c r="C28" s="1"/>
    </row>
  </sheetData>
  <sheetProtection/>
  <mergeCells count="8">
    <mergeCell ref="B7:B8"/>
    <mergeCell ref="C7:C8"/>
    <mergeCell ref="D4:T4"/>
    <mergeCell ref="D5:T5"/>
    <mergeCell ref="D26:H26"/>
    <mergeCell ref="AS7:AS8"/>
    <mergeCell ref="D7:AR7"/>
    <mergeCell ref="D6:T6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AT38"/>
  <sheetViews>
    <sheetView zoomScalePageLayoutView="0" workbookViewId="0" topLeftCell="A7">
      <pane xSplit="3" topLeftCell="D1" activePane="topRight" state="frozen"/>
      <selection pane="topLeft" activeCell="A1" sqref="A1"/>
      <selection pane="topRight" activeCell="AQ12" sqref="AQ12"/>
    </sheetView>
  </sheetViews>
  <sheetFormatPr defaultColWidth="9.140625" defaultRowHeight="12.75"/>
  <cols>
    <col min="1" max="1" width="0.13671875" style="0" customWidth="1"/>
    <col min="2" max="2" width="3.28125" style="0" customWidth="1"/>
    <col min="3" max="3" width="11.00390625" style="0" customWidth="1"/>
    <col min="4" max="8" width="2.8515625" style="0" customWidth="1"/>
    <col min="9" max="9" width="3.28125" style="0" bestFit="1" customWidth="1"/>
    <col min="10" max="15" width="2.7109375" style="0" customWidth="1"/>
    <col min="16" max="16" width="3.28125" style="0" customWidth="1"/>
    <col min="17" max="21" width="2.7109375" style="0" customWidth="1"/>
    <col min="22" max="22" width="3.00390625" style="0" bestFit="1" customWidth="1"/>
    <col min="23" max="23" width="3.421875" style="0" bestFit="1" customWidth="1"/>
    <col min="24" max="28" width="2.7109375" style="0" customWidth="1"/>
    <col min="29" max="29" width="3.00390625" style="0" customWidth="1"/>
    <col min="30" max="30" width="3.28125" style="0" customWidth="1"/>
    <col min="31" max="35" width="2.8515625" style="0" customWidth="1"/>
    <col min="36" max="36" width="2.00390625" style="0" bestFit="1" customWidth="1"/>
    <col min="37" max="37" width="3.00390625" style="0" customWidth="1"/>
    <col min="38" max="43" width="2.8515625" style="0" customWidth="1"/>
    <col min="44" max="44" width="3.00390625" style="0" customWidth="1"/>
    <col min="45" max="45" width="6.8515625" style="0" bestFit="1" customWidth="1"/>
    <col min="46" max="46" width="6.7109375" style="74" customWidth="1"/>
  </cols>
  <sheetData>
    <row r="4" spans="4:20" ht="20.25">
      <c r="D4" s="209" t="str">
        <f>'I voor'!D4:T4</f>
        <v>KIILI MNEMO 2009-2010</v>
      </c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</row>
    <row r="5" spans="4:20" ht="15">
      <c r="D5" s="190">
        <v>40195</v>
      </c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</row>
    <row r="6" spans="4:46" ht="13.5" thickBot="1"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AS6" s="24"/>
      <c r="AT6" s="75"/>
    </row>
    <row r="7" spans="2:46" ht="12.75">
      <c r="B7" s="205" t="s">
        <v>1</v>
      </c>
      <c r="C7" s="188" t="s">
        <v>0</v>
      </c>
      <c r="D7" s="216" t="s">
        <v>5</v>
      </c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" t="s">
        <v>11</v>
      </c>
      <c r="AT7" s="201" t="s">
        <v>4</v>
      </c>
    </row>
    <row r="8" spans="2:46" ht="13.5" thickBot="1">
      <c r="B8" s="206"/>
      <c r="C8" s="215"/>
      <c r="D8" s="103">
        <v>1</v>
      </c>
      <c r="E8" s="104">
        <v>2</v>
      </c>
      <c r="F8" s="104">
        <v>3</v>
      </c>
      <c r="G8" s="104">
        <v>4</v>
      </c>
      <c r="H8" s="105">
        <v>5</v>
      </c>
      <c r="I8" s="106" t="s">
        <v>2</v>
      </c>
      <c r="J8" s="103">
        <v>6</v>
      </c>
      <c r="K8" s="104">
        <v>7</v>
      </c>
      <c r="L8" s="104">
        <v>8</v>
      </c>
      <c r="M8" s="104">
        <v>9</v>
      </c>
      <c r="N8" s="104">
        <v>10</v>
      </c>
      <c r="O8" s="107"/>
      <c r="P8" s="106" t="s">
        <v>2</v>
      </c>
      <c r="Q8" s="104">
        <v>11</v>
      </c>
      <c r="R8" s="104">
        <v>12</v>
      </c>
      <c r="S8" s="104">
        <v>13</v>
      </c>
      <c r="T8" s="104">
        <v>14</v>
      </c>
      <c r="U8" s="104">
        <v>15</v>
      </c>
      <c r="V8" s="107"/>
      <c r="W8" s="106" t="s">
        <v>2</v>
      </c>
      <c r="X8" s="104">
        <v>16</v>
      </c>
      <c r="Y8" s="104">
        <v>17</v>
      </c>
      <c r="Z8" s="104">
        <v>18</v>
      </c>
      <c r="AA8" s="104">
        <v>19</v>
      </c>
      <c r="AB8" s="104">
        <v>20</v>
      </c>
      <c r="AC8" s="107"/>
      <c r="AD8" s="106" t="s">
        <v>2</v>
      </c>
      <c r="AE8" s="104">
        <v>21</v>
      </c>
      <c r="AF8" s="104">
        <v>22</v>
      </c>
      <c r="AG8" s="104">
        <v>23</v>
      </c>
      <c r="AH8" s="104">
        <v>24</v>
      </c>
      <c r="AI8" s="104">
        <v>25</v>
      </c>
      <c r="AJ8" s="107"/>
      <c r="AK8" s="106" t="s">
        <v>2</v>
      </c>
      <c r="AL8" s="108">
        <v>26</v>
      </c>
      <c r="AM8" s="104">
        <v>27</v>
      </c>
      <c r="AN8" s="104">
        <v>28</v>
      </c>
      <c r="AO8" s="104">
        <v>29</v>
      </c>
      <c r="AP8" s="109">
        <v>30</v>
      </c>
      <c r="AQ8" s="110">
        <v>31</v>
      </c>
      <c r="AR8" s="110"/>
      <c r="AS8" s="15" t="s">
        <v>3</v>
      </c>
      <c r="AT8" s="212"/>
    </row>
    <row r="9" spans="2:46" ht="12.75">
      <c r="B9" s="10">
        <v>1</v>
      </c>
      <c r="C9" s="18" t="str">
        <f>'I voor'!C9</f>
        <v>V</v>
      </c>
      <c r="D9" s="11">
        <v>1</v>
      </c>
      <c r="E9" s="11">
        <v>2</v>
      </c>
      <c r="F9" s="11">
        <v>2</v>
      </c>
      <c r="G9" s="11">
        <v>0</v>
      </c>
      <c r="H9" s="12">
        <v>0</v>
      </c>
      <c r="I9" s="20">
        <f>SUM(D9:H9)</f>
        <v>5</v>
      </c>
      <c r="J9" s="13">
        <v>2</v>
      </c>
      <c r="K9" s="11">
        <v>2</v>
      </c>
      <c r="L9" s="11">
        <v>0</v>
      </c>
      <c r="M9" s="11">
        <v>0</v>
      </c>
      <c r="N9" s="11">
        <v>2</v>
      </c>
      <c r="O9" s="28">
        <f>SUM(J9:N9)</f>
        <v>6</v>
      </c>
      <c r="P9" s="20">
        <f>SUM(I9:N9)</f>
        <v>11</v>
      </c>
      <c r="Q9" s="11">
        <v>2</v>
      </c>
      <c r="R9" s="11">
        <v>0</v>
      </c>
      <c r="S9" s="11">
        <v>2</v>
      </c>
      <c r="T9" s="11">
        <v>2</v>
      </c>
      <c r="U9" s="11">
        <v>0</v>
      </c>
      <c r="V9" s="28">
        <f>SUM(Q9:U9)</f>
        <v>6</v>
      </c>
      <c r="W9" s="20">
        <f>SUM(P9:U9)</f>
        <v>17</v>
      </c>
      <c r="X9" s="11">
        <v>2</v>
      </c>
      <c r="Y9" s="11">
        <v>0</v>
      </c>
      <c r="Z9" s="11">
        <v>0</v>
      </c>
      <c r="AA9" s="11">
        <v>2</v>
      </c>
      <c r="AB9" s="11">
        <v>2</v>
      </c>
      <c r="AC9" s="28">
        <f>SUM(X9:AB9)</f>
        <v>6</v>
      </c>
      <c r="AD9" s="20">
        <f>SUM(W9:AB9)</f>
        <v>23</v>
      </c>
      <c r="AE9" s="11">
        <v>2</v>
      </c>
      <c r="AF9" s="11">
        <v>0</v>
      </c>
      <c r="AG9" s="11">
        <v>2</v>
      </c>
      <c r="AH9" s="11">
        <v>2</v>
      </c>
      <c r="AI9" s="11">
        <v>0</v>
      </c>
      <c r="AJ9" s="28">
        <f>SUM(AE9:AI9)</f>
        <v>6</v>
      </c>
      <c r="AK9" s="20">
        <f aca="true" t="shared" si="0" ref="AK9:AK16">SUM(AD9:AI9)</f>
        <v>29</v>
      </c>
      <c r="AL9" s="11">
        <v>2</v>
      </c>
      <c r="AM9" s="11">
        <v>0</v>
      </c>
      <c r="AN9" s="11">
        <v>2</v>
      </c>
      <c r="AO9" s="11">
        <v>0</v>
      </c>
      <c r="AP9" s="54">
        <v>0</v>
      </c>
      <c r="AQ9" s="28">
        <v>2</v>
      </c>
      <c r="AR9" s="76">
        <f>SUM(AL9:AQ9)</f>
        <v>6</v>
      </c>
      <c r="AS9" s="26">
        <f>SUM(AK9:AQ9)</f>
        <v>35</v>
      </c>
      <c r="AT9" s="77">
        <f>IF(AS9=0,0,RANK(AS9,$AS$9:$AS$21))</f>
        <v>4</v>
      </c>
    </row>
    <row r="10" spans="2:46" ht="12.75">
      <c r="B10" s="5">
        <v>2</v>
      </c>
      <c r="C10" s="18" t="str">
        <f>'I voor'!C10</f>
        <v>Kiire Tigu</v>
      </c>
      <c r="D10" s="2">
        <v>2</v>
      </c>
      <c r="E10" s="2">
        <v>2</v>
      </c>
      <c r="F10" s="2">
        <v>2</v>
      </c>
      <c r="G10" s="2">
        <v>2</v>
      </c>
      <c r="H10" s="3">
        <v>0</v>
      </c>
      <c r="I10" s="20">
        <f aca="true" t="shared" si="1" ref="I10:I16">SUM(D10:H10)</f>
        <v>8</v>
      </c>
      <c r="J10" s="4">
        <v>0</v>
      </c>
      <c r="K10" s="2">
        <v>0</v>
      </c>
      <c r="L10" s="2">
        <v>0</v>
      </c>
      <c r="M10" s="2">
        <v>0</v>
      </c>
      <c r="N10" s="2">
        <v>0</v>
      </c>
      <c r="O10" s="28">
        <f aca="true" t="shared" si="2" ref="O10:O16">SUM(J10:N10)</f>
        <v>0</v>
      </c>
      <c r="P10" s="20">
        <f aca="true" t="shared" si="3" ref="P10:P16">SUM(I10:N10)</f>
        <v>8</v>
      </c>
      <c r="Q10" s="2">
        <v>0</v>
      </c>
      <c r="R10" s="2">
        <v>2</v>
      </c>
      <c r="S10" s="2">
        <v>0</v>
      </c>
      <c r="T10" s="2">
        <v>2</v>
      </c>
      <c r="U10" s="2">
        <v>0</v>
      </c>
      <c r="V10" s="28">
        <f aca="true" t="shared" si="4" ref="V10:V16">SUM(Q10:U10)</f>
        <v>4</v>
      </c>
      <c r="W10" s="20">
        <f aca="true" t="shared" si="5" ref="W10:W16">SUM(P10:U10)</f>
        <v>12</v>
      </c>
      <c r="X10" s="2">
        <v>1</v>
      </c>
      <c r="Y10" s="2">
        <v>2</v>
      </c>
      <c r="Z10" s="2">
        <v>0</v>
      </c>
      <c r="AA10" s="2">
        <v>2</v>
      </c>
      <c r="AB10" s="2">
        <v>0</v>
      </c>
      <c r="AC10" s="28">
        <f aca="true" t="shared" si="6" ref="AC10:AC16">SUM(X10:AB10)</f>
        <v>5</v>
      </c>
      <c r="AD10" s="20">
        <f aca="true" t="shared" si="7" ref="AD10:AD16">SUM(W10:AB10)</f>
        <v>17</v>
      </c>
      <c r="AE10" s="2">
        <v>2</v>
      </c>
      <c r="AF10" s="2">
        <v>0</v>
      </c>
      <c r="AG10" s="2">
        <v>0</v>
      </c>
      <c r="AH10" s="2">
        <v>0</v>
      </c>
      <c r="AI10" s="2">
        <v>0</v>
      </c>
      <c r="AJ10" s="28">
        <f aca="true" t="shared" si="8" ref="AJ10:AJ16">SUM(AE10:AI10)</f>
        <v>2</v>
      </c>
      <c r="AK10" s="20">
        <f t="shared" si="0"/>
        <v>19</v>
      </c>
      <c r="AL10" s="2">
        <v>2</v>
      </c>
      <c r="AM10" s="2">
        <v>0</v>
      </c>
      <c r="AN10" s="2">
        <v>0</v>
      </c>
      <c r="AO10" s="2">
        <v>2</v>
      </c>
      <c r="AP10" s="2">
        <v>0</v>
      </c>
      <c r="AQ10" s="28">
        <v>2</v>
      </c>
      <c r="AR10" s="91">
        <f aca="true" t="shared" si="9" ref="AR10:AR21">SUM(AL10:AQ10)</f>
        <v>6</v>
      </c>
      <c r="AS10" s="26">
        <f aca="true" t="shared" si="10" ref="AS10:AS20">SUM(AK10:AQ10)</f>
        <v>25</v>
      </c>
      <c r="AT10" s="77">
        <f aca="true" t="shared" si="11" ref="AT10:AT21">IF(AS10=0,0,RANK(AS10,$AS$9:$AS$21))</f>
        <v>9</v>
      </c>
    </row>
    <row r="11" spans="2:46" ht="12.75">
      <c r="B11" s="5">
        <v>3</v>
      </c>
      <c r="C11" s="102" t="str">
        <f>'I voor'!C11</f>
        <v>Festina Lente</v>
      </c>
      <c r="D11" s="2">
        <v>1</v>
      </c>
      <c r="E11" s="2">
        <v>0</v>
      </c>
      <c r="F11" s="2">
        <v>2</v>
      </c>
      <c r="G11" s="2">
        <v>2</v>
      </c>
      <c r="H11" s="3">
        <v>0</v>
      </c>
      <c r="I11" s="20">
        <f t="shared" si="1"/>
        <v>5</v>
      </c>
      <c r="J11" s="4">
        <v>2</v>
      </c>
      <c r="K11" s="2">
        <v>0</v>
      </c>
      <c r="L11" s="2">
        <v>0</v>
      </c>
      <c r="M11" s="2">
        <v>2</v>
      </c>
      <c r="N11" s="2">
        <v>0</v>
      </c>
      <c r="O11" s="28">
        <f t="shared" si="2"/>
        <v>4</v>
      </c>
      <c r="P11" s="20">
        <f t="shared" si="3"/>
        <v>9</v>
      </c>
      <c r="Q11" s="2">
        <v>0</v>
      </c>
      <c r="R11" s="2">
        <v>0</v>
      </c>
      <c r="S11" s="2">
        <v>2</v>
      </c>
      <c r="T11" s="2">
        <v>2</v>
      </c>
      <c r="U11" s="2">
        <v>0</v>
      </c>
      <c r="V11" s="28">
        <f t="shared" si="4"/>
        <v>4</v>
      </c>
      <c r="W11" s="20">
        <f t="shared" si="5"/>
        <v>13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8">
        <f t="shared" si="6"/>
        <v>0</v>
      </c>
      <c r="AD11" s="20">
        <f t="shared" si="7"/>
        <v>13</v>
      </c>
      <c r="AE11" s="2">
        <v>2</v>
      </c>
      <c r="AF11" s="2">
        <v>0</v>
      </c>
      <c r="AG11" s="2">
        <v>2</v>
      </c>
      <c r="AH11" s="2">
        <v>0</v>
      </c>
      <c r="AI11" s="2">
        <v>0</v>
      </c>
      <c r="AJ11" s="28">
        <f t="shared" si="8"/>
        <v>4</v>
      </c>
      <c r="AK11" s="20">
        <f t="shared" si="0"/>
        <v>17</v>
      </c>
      <c r="AL11" s="2">
        <v>0</v>
      </c>
      <c r="AM11" s="2">
        <v>0</v>
      </c>
      <c r="AN11" s="2">
        <v>2</v>
      </c>
      <c r="AO11" s="2">
        <v>0</v>
      </c>
      <c r="AP11" s="2">
        <v>0</v>
      </c>
      <c r="AQ11" s="28">
        <v>2</v>
      </c>
      <c r="AR11" s="91">
        <f t="shared" si="9"/>
        <v>4</v>
      </c>
      <c r="AS11" s="26">
        <f t="shared" si="10"/>
        <v>21</v>
      </c>
      <c r="AT11" s="77">
        <f t="shared" si="11"/>
        <v>12</v>
      </c>
    </row>
    <row r="12" spans="2:46" ht="12.75">
      <c r="B12" s="5">
        <v>4</v>
      </c>
      <c r="C12" s="102" t="str">
        <f>'I voor'!C12</f>
        <v>Lasteaia lapsed</v>
      </c>
      <c r="D12" s="2">
        <v>1</v>
      </c>
      <c r="E12" s="2">
        <v>0</v>
      </c>
      <c r="F12" s="2">
        <v>2</v>
      </c>
      <c r="G12" s="2">
        <v>2</v>
      </c>
      <c r="H12" s="3">
        <v>1</v>
      </c>
      <c r="I12" s="20">
        <f t="shared" si="1"/>
        <v>6</v>
      </c>
      <c r="J12" s="4">
        <v>0</v>
      </c>
      <c r="K12" s="2">
        <v>2</v>
      </c>
      <c r="L12" s="2">
        <v>0</v>
      </c>
      <c r="M12" s="2">
        <v>2</v>
      </c>
      <c r="N12" s="2">
        <v>0</v>
      </c>
      <c r="O12" s="28">
        <f t="shared" si="2"/>
        <v>4</v>
      </c>
      <c r="P12" s="20">
        <f t="shared" si="3"/>
        <v>10</v>
      </c>
      <c r="Q12" s="2">
        <v>0</v>
      </c>
      <c r="R12" s="2">
        <v>0</v>
      </c>
      <c r="S12" s="2">
        <v>1</v>
      </c>
      <c r="T12" s="2">
        <v>0</v>
      </c>
      <c r="U12" s="2">
        <v>0</v>
      </c>
      <c r="V12" s="28">
        <f t="shared" si="4"/>
        <v>1</v>
      </c>
      <c r="W12" s="20">
        <f t="shared" si="5"/>
        <v>11</v>
      </c>
      <c r="X12" s="2">
        <v>1</v>
      </c>
      <c r="Y12" s="2">
        <v>0</v>
      </c>
      <c r="Z12" s="2">
        <v>0</v>
      </c>
      <c r="AA12" s="2">
        <v>0</v>
      </c>
      <c r="AB12" s="2">
        <v>0</v>
      </c>
      <c r="AC12" s="28">
        <f t="shared" si="6"/>
        <v>1</v>
      </c>
      <c r="AD12" s="20">
        <f t="shared" si="7"/>
        <v>12</v>
      </c>
      <c r="AE12" s="2">
        <v>2</v>
      </c>
      <c r="AF12" s="2">
        <v>0</v>
      </c>
      <c r="AG12" s="2">
        <v>0</v>
      </c>
      <c r="AH12" s="2">
        <v>2</v>
      </c>
      <c r="AI12" s="2">
        <v>0</v>
      </c>
      <c r="AJ12" s="28">
        <f t="shared" si="8"/>
        <v>4</v>
      </c>
      <c r="AK12" s="20">
        <f t="shared" si="0"/>
        <v>16</v>
      </c>
      <c r="AL12" s="2">
        <v>0</v>
      </c>
      <c r="AM12" s="2">
        <v>2</v>
      </c>
      <c r="AN12" s="2">
        <v>0</v>
      </c>
      <c r="AO12" s="2">
        <v>2</v>
      </c>
      <c r="AP12" s="2">
        <v>0</v>
      </c>
      <c r="AQ12" s="28">
        <v>2</v>
      </c>
      <c r="AR12" s="182">
        <f t="shared" si="9"/>
        <v>6</v>
      </c>
      <c r="AS12" s="26">
        <f t="shared" si="10"/>
        <v>22</v>
      </c>
      <c r="AT12" s="77">
        <f t="shared" si="11"/>
        <v>11</v>
      </c>
    </row>
    <row r="13" spans="2:46" ht="12.75">
      <c r="B13" s="5">
        <v>5</v>
      </c>
      <c r="C13" s="18" t="str">
        <f>'I voor'!C13</f>
        <v>Piret</v>
      </c>
      <c r="D13" s="2">
        <v>1</v>
      </c>
      <c r="E13" s="2">
        <v>2</v>
      </c>
      <c r="F13" s="2">
        <v>2</v>
      </c>
      <c r="G13" s="2">
        <v>2</v>
      </c>
      <c r="H13" s="3">
        <v>1</v>
      </c>
      <c r="I13" s="20">
        <f t="shared" si="1"/>
        <v>8</v>
      </c>
      <c r="J13" s="4">
        <v>2</v>
      </c>
      <c r="K13" s="2">
        <v>2</v>
      </c>
      <c r="L13" s="2">
        <v>0</v>
      </c>
      <c r="M13" s="2">
        <v>2</v>
      </c>
      <c r="N13" s="2">
        <v>0</v>
      </c>
      <c r="O13" s="28">
        <f t="shared" si="2"/>
        <v>6</v>
      </c>
      <c r="P13" s="20">
        <f t="shared" si="3"/>
        <v>14</v>
      </c>
      <c r="Q13" s="2">
        <v>2</v>
      </c>
      <c r="R13" s="2">
        <v>2</v>
      </c>
      <c r="S13" s="2">
        <v>0</v>
      </c>
      <c r="T13" s="2">
        <v>2</v>
      </c>
      <c r="U13" s="2">
        <v>0</v>
      </c>
      <c r="V13" s="28">
        <f t="shared" si="4"/>
        <v>6</v>
      </c>
      <c r="W13" s="20">
        <f t="shared" si="5"/>
        <v>20</v>
      </c>
      <c r="X13" s="2">
        <v>1</v>
      </c>
      <c r="Y13" s="2">
        <v>2</v>
      </c>
      <c r="Z13" s="2">
        <v>0</v>
      </c>
      <c r="AA13" s="2">
        <v>0</v>
      </c>
      <c r="AB13" s="2">
        <v>2</v>
      </c>
      <c r="AC13" s="28">
        <f t="shared" si="6"/>
        <v>5</v>
      </c>
      <c r="AD13" s="20">
        <f t="shared" si="7"/>
        <v>25</v>
      </c>
      <c r="AE13" s="2">
        <v>3</v>
      </c>
      <c r="AF13" s="2">
        <v>0</v>
      </c>
      <c r="AG13" s="2">
        <v>2</v>
      </c>
      <c r="AH13" s="2">
        <v>0</v>
      </c>
      <c r="AI13" s="2">
        <v>0</v>
      </c>
      <c r="AJ13" s="28">
        <f t="shared" si="8"/>
        <v>5</v>
      </c>
      <c r="AK13" s="20">
        <f t="shared" si="0"/>
        <v>30</v>
      </c>
      <c r="AL13" s="2">
        <v>2</v>
      </c>
      <c r="AM13" s="2">
        <v>0</v>
      </c>
      <c r="AN13" s="2">
        <v>0</v>
      </c>
      <c r="AO13" s="2">
        <v>2</v>
      </c>
      <c r="AP13" s="2">
        <v>0</v>
      </c>
      <c r="AQ13" s="28">
        <v>2</v>
      </c>
      <c r="AR13" s="91">
        <f t="shared" si="9"/>
        <v>6</v>
      </c>
      <c r="AS13" s="26">
        <f t="shared" si="10"/>
        <v>36</v>
      </c>
      <c r="AT13" s="77">
        <f t="shared" si="11"/>
        <v>2</v>
      </c>
    </row>
    <row r="14" spans="2:46" ht="12.75">
      <c r="B14" s="5">
        <v>6</v>
      </c>
      <c r="C14" s="18" t="str">
        <f>'I voor'!C14</f>
        <v>Lindpriid</v>
      </c>
      <c r="D14" s="2">
        <v>1</v>
      </c>
      <c r="E14" s="2">
        <v>0</v>
      </c>
      <c r="F14" s="2">
        <v>2</v>
      </c>
      <c r="G14" s="2">
        <v>0</v>
      </c>
      <c r="H14" s="3">
        <v>1</v>
      </c>
      <c r="I14" s="20">
        <f t="shared" si="1"/>
        <v>4</v>
      </c>
      <c r="J14" s="4">
        <v>2</v>
      </c>
      <c r="K14" s="2">
        <v>0</v>
      </c>
      <c r="L14" s="2">
        <v>2</v>
      </c>
      <c r="M14" s="2">
        <v>0</v>
      </c>
      <c r="N14" s="2">
        <v>2</v>
      </c>
      <c r="O14" s="28">
        <f t="shared" si="2"/>
        <v>6</v>
      </c>
      <c r="P14" s="20">
        <f t="shared" si="3"/>
        <v>10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8">
        <f t="shared" si="4"/>
        <v>0</v>
      </c>
      <c r="W14" s="20">
        <f t="shared" si="5"/>
        <v>10</v>
      </c>
      <c r="X14" s="2">
        <v>0</v>
      </c>
      <c r="Y14" s="2">
        <v>2</v>
      </c>
      <c r="Z14" s="2">
        <v>0</v>
      </c>
      <c r="AA14" s="2">
        <v>2</v>
      </c>
      <c r="AB14" s="2">
        <v>2</v>
      </c>
      <c r="AC14" s="28">
        <f t="shared" si="6"/>
        <v>6</v>
      </c>
      <c r="AD14" s="20">
        <f t="shared" si="7"/>
        <v>16</v>
      </c>
      <c r="AE14" s="2">
        <v>2</v>
      </c>
      <c r="AF14" s="2">
        <v>2</v>
      </c>
      <c r="AG14" s="2">
        <v>0</v>
      </c>
      <c r="AH14" s="2">
        <v>0</v>
      </c>
      <c r="AI14" s="2">
        <v>0</v>
      </c>
      <c r="AJ14" s="28">
        <f t="shared" si="8"/>
        <v>4</v>
      </c>
      <c r="AK14" s="20">
        <f t="shared" si="0"/>
        <v>20</v>
      </c>
      <c r="AL14" s="2">
        <v>0</v>
      </c>
      <c r="AM14" s="2">
        <v>0</v>
      </c>
      <c r="AN14" s="2">
        <v>0</v>
      </c>
      <c r="AO14" s="2">
        <v>2</v>
      </c>
      <c r="AP14" s="2">
        <v>0</v>
      </c>
      <c r="AQ14" s="28">
        <v>2</v>
      </c>
      <c r="AR14" s="91">
        <f t="shared" si="9"/>
        <v>4</v>
      </c>
      <c r="AS14" s="26">
        <f t="shared" si="10"/>
        <v>24</v>
      </c>
      <c r="AT14" s="77">
        <f t="shared" si="11"/>
        <v>10</v>
      </c>
    </row>
    <row r="15" spans="2:46" ht="12.75">
      <c r="B15" s="5">
        <v>7</v>
      </c>
      <c r="C15" s="18" t="str">
        <f>'I voor'!C15</f>
        <v>Nipitirid</v>
      </c>
      <c r="D15" s="2">
        <v>2</v>
      </c>
      <c r="E15" s="2">
        <v>0</v>
      </c>
      <c r="F15" s="2">
        <v>2</v>
      </c>
      <c r="G15" s="2">
        <v>2</v>
      </c>
      <c r="H15" s="3">
        <v>0</v>
      </c>
      <c r="I15" s="20">
        <f t="shared" si="1"/>
        <v>6</v>
      </c>
      <c r="J15" s="4">
        <v>2</v>
      </c>
      <c r="K15" s="2">
        <v>0</v>
      </c>
      <c r="L15" s="2">
        <v>0</v>
      </c>
      <c r="M15" s="2">
        <v>2</v>
      </c>
      <c r="N15" s="2">
        <v>2</v>
      </c>
      <c r="O15" s="28">
        <f t="shared" si="2"/>
        <v>6</v>
      </c>
      <c r="P15" s="20">
        <f t="shared" si="3"/>
        <v>12</v>
      </c>
      <c r="Q15" s="2">
        <v>2</v>
      </c>
      <c r="R15" s="2">
        <v>2</v>
      </c>
      <c r="S15" s="2">
        <v>2</v>
      </c>
      <c r="T15" s="2">
        <v>2</v>
      </c>
      <c r="U15" s="2">
        <v>0</v>
      </c>
      <c r="V15" s="28">
        <f t="shared" si="4"/>
        <v>8</v>
      </c>
      <c r="W15" s="20">
        <f t="shared" si="5"/>
        <v>20</v>
      </c>
      <c r="X15" s="2">
        <v>1</v>
      </c>
      <c r="Y15" s="2">
        <v>0</v>
      </c>
      <c r="Z15" s="2">
        <v>0</v>
      </c>
      <c r="AA15" s="2">
        <v>2</v>
      </c>
      <c r="AB15" s="2">
        <v>2</v>
      </c>
      <c r="AC15" s="28">
        <f t="shared" si="6"/>
        <v>5</v>
      </c>
      <c r="AD15" s="20">
        <f t="shared" si="7"/>
        <v>25</v>
      </c>
      <c r="AE15" s="2">
        <v>2</v>
      </c>
      <c r="AF15" s="2">
        <v>0</v>
      </c>
      <c r="AG15" s="2">
        <v>2</v>
      </c>
      <c r="AH15" s="2">
        <v>2</v>
      </c>
      <c r="AI15" s="2">
        <v>0</v>
      </c>
      <c r="AJ15" s="28">
        <f t="shared" si="8"/>
        <v>6</v>
      </c>
      <c r="AK15" s="20">
        <f t="shared" si="0"/>
        <v>31</v>
      </c>
      <c r="AL15" s="2">
        <v>2</v>
      </c>
      <c r="AM15" s="2">
        <v>0</v>
      </c>
      <c r="AN15" s="2">
        <v>2</v>
      </c>
      <c r="AO15" s="2">
        <v>2</v>
      </c>
      <c r="AP15" s="2">
        <v>0</v>
      </c>
      <c r="AQ15" s="28">
        <v>2</v>
      </c>
      <c r="AR15" s="91">
        <f t="shared" si="9"/>
        <v>8</v>
      </c>
      <c r="AS15" s="26">
        <f t="shared" si="10"/>
        <v>39</v>
      </c>
      <c r="AT15" s="77">
        <f t="shared" si="11"/>
        <v>1</v>
      </c>
    </row>
    <row r="16" spans="2:46" ht="12.75">
      <c r="B16" s="5">
        <v>8</v>
      </c>
      <c r="C16" s="18" t="str">
        <f>'I voor'!C16</f>
        <v>Amneesia</v>
      </c>
      <c r="D16" s="2">
        <v>2</v>
      </c>
      <c r="E16" s="2">
        <v>0</v>
      </c>
      <c r="F16" s="2">
        <v>2</v>
      </c>
      <c r="G16" s="2">
        <v>2</v>
      </c>
      <c r="H16" s="3">
        <v>0</v>
      </c>
      <c r="I16" s="20">
        <f t="shared" si="1"/>
        <v>6</v>
      </c>
      <c r="J16" s="4">
        <v>2</v>
      </c>
      <c r="K16" s="2">
        <v>0</v>
      </c>
      <c r="L16" s="2">
        <v>0</v>
      </c>
      <c r="M16" s="2">
        <v>2</v>
      </c>
      <c r="N16" s="2">
        <v>2</v>
      </c>
      <c r="O16" s="28">
        <f t="shared" si="2"/>
        <v>6</v>
      </c>
      <c r="P16" s="20">
        <f t="shared" si="3"/>
        <v>12</v>
      </c>
      <c r="Q16" s="2">
        <v>0</v>
      </c>
      <c r="R16" s="2">
        <v>2</v>
      </c>
      <c r="S16" s="2">
        <v>1</v>
      </c>
      <c r="T16" s="2">
        <v>2</v>
      </c>
      <c r="U16" s="2">
        <v>0</v>
      </c>
      <c r="V16" s="28">
        <f t="shared" si="4"/>
        <v>5</v>
      </c>
      <c r="W16" s="20">
        <f t="shared" si="5"/>
        <v>17</v>
      </c>
      <c r="X16" s="2">
        <v>1</v>
      </c>
      <c r="Y16" s="2">
        <v>2</v>
      </c>
      <c r="Z16" s="2">
        <v>2</v>
      </c>
      <c r="AA16" s="2">
        <v>0</v>
      </c>
      <c r="AB16" s="2">
        <v>0</v>
      </c>
      <c r="AC16" s="28">
        <f t="shared" si="6"/>
        <v>5</v>
      </c>
      <c r="AD16" s="20">
        <f t="shared" si="7"/>
        <v>22</v>
      </c>
      <c r="AE16" s="2">
        <v>1</v>
      </c>
      <c r="AF16" s="2">
        <v>0</v>
      </c>
      <c r="AG16" s="2">
        <v>2</v>
      </c>
      <c r="AH16" s="2">
        <v>0</v>
      </c>
      <c r="AI16" s="2">
        <v>0</v>
      </c>
      <c r="AJ16" s="28">
        <f t="shared" si="8"/>
        <v>3</v>
      </c>
      <c r="AK16" s="20">
        <f t="shared" si="0"/>
        <v>25</v>
      </c>
      <c r="AL16" s="2">
        <v>0</v>
      </c>
      <c r="AM16" s="2">
        <v>0</v>
      </c>
      <c r="AN16" s="2">
        <v>2</v>
      </c>
      <c r="AO16" s="2">
        <v>2</v>
      </c>
      <c r="AP16" s="2">
        <v>0</v>
      </c>
      <c r="AQ16" s="28">
        <v>2</v>
      </c>
      <c r="AR16" s="91">
        <f t="shared" si="9"/>
        <v>6</v>
      </c>
      <c r="AS16" s="26">
        <f t="shared" si="10"/>
        <v>31</v>
      </c>
      <c r="AT16" s="77">
        <f t="shared" si="11"/>
        <v>5</v>
      </c>
    </row>
    <row r="17" spans="2:46" ht="12.75">
      <c r="B17" s="5">
        <v>9</v>
      </c>
      <c r="C17" s="19" t="str">
        <f>'I voor'!C17</f>
        <v>Kangru KEK</v>
      </c>
      <c r="D17" s="2">
        <v>2</v>
      </c>
      <c r="E17" s="2">
        <v>2</v>
      </c>
      <c r="F17" s="2">
        <v>0</v>
      </c>
      <c r="G17" s="2">
        <v>0</v>
      </c>
      <c r="H17" s="3">
        <v>0</v>
      </c>
      <c r="I17" s="20">
        <f>SUM(D17:H17)</f>
        <v>4</v>
      </c>
      <c r="J17" s="4">
        <v>2</v>
      </c>
      <c r="K17" s="2">
        <v>0</v>
      </c>
      <c r="L17" s="2">
        <v>2</v>
      </c>
      <c r="M17" s="2">
        <v>2</v>
      </c>
      <c r="N17" s="2">
        <v>2</v>
      </c>
      <c r="O17" s="90">
        <f>SUM(J17:N17)</f>
        <v>8</v>
      </c>
      <c r="P17" s="20">
        <f>SUM(I17:N17)</f>
        <v>12</v>
      </c>
      <c r="Q17" s="2">
        <v>2</v>
      </c>
      <c r="R17" s="2">
        <v>2</v>
      </c>
      <c r="S17" s="2">
        <v>1</v>
      </c>
      <c r="T17" s="2">
        <v>2</v>
      </c>
      <c r="U17" s="2">
        <v>0</v>
      </c>
      <c r="V17" s="98">
        <f>SUM(Q17:U17)</f>
        <v>7</v>
      </c>
      <c r="W17" s="20">
        <f>SUM(P17:U17)</f>
        <v>19</v>
      </c>
      <c r="X17" s="2">
        <v>2</v>
      </c>
      <c r="Y17" s="2">
        <v>0</v>
      </c>
      <c r="Z17" s="2">
        <v>0</v>
      </c>
      <c r="AA17" s="2">
        <v>2</v>
      </c>
      <c r="AB17" s="2">
        <v>0</v>
      </c>
      <c r="AC17" s="98">
        <f>SUM(X17:AB17)</f>
        <v>4</v>
      </c>
      <c r="AD17" s="20">
        <f>SUM(W17:AB17)</f>
        <v>23</v>
      </c>
      <c r="AE17" s="2">
        <v>3</v>
      </c>
      <c r="AF17" s="2">
        <v>0</v>
      </c>
      <c r="AG17" s="2">
        <v>2</v>
      </c>
      <c r="AH17" s="2">
        <v>0</v>
      </c>
      <c r="AI17" s="2">
        <v>0</v>
      </c>
      <c r="AJ17" s="28">
        <f>SUM(AE17:AI17)</f>
        <v>5</v>
      </c>
      <c r="AK17" s="20">
        <f>SUM(AD17:AI17)</f>
        <v>28</v>
      </c>
      <c r="AL17" s="2">
        <v>2</v>
      </c>
      <c r="AM17" s="2">
        <v>0</v>
      </c>
      <c r="AN17" s="2">
        <v>2</v>
      </c>
      <c r="AO17" s="2">
        <v>2</v>
      </c>
      <c r="AP17" s="2">
        <v>0</v>
      </c>
      <c r="AQ17" s="90">
        <v>2</v>
      </c>
      <c r="AR17" s="91">
        <f t="shared" si="9"/>
        <v>8</v>
      </c>
      <c r="AS17" s="26">
        <f t="shared" si="10"/>
        <v>36</v>
      </c>
      <c r="AT17" s="77">
        <f t="shared" si="11"/>
        <v>2</v>
      </c>
    </row>
    <row r="18" spans="2:46" s="67" customFormat="1" ht="12.75">
      <c r="B18" s="168">
        <v>10</v>
      </c>
      <c r="C18" s="19" t="str">
        <f>'I voor'!C18</f>
        <v>Kiili Koor</v>
      </c>
      <c r="D18" s="156">
        <v>2</v>
      </c>
      <c r="E18" s="156">
        <v>0</v>
      </c>
      <c r="F18" s="156">
        <v>2</v>
      </c>
      <c r="G18" s="156">
        <v>0</v>
      </c>
      <c r="H18" s="156">
        <v>1</v>
      </c>
      <c r="I18" s="157">
        <f>SUM(D18:H18)</f>
        <v>5</v>
      </c>
      <c r="J18" s="159">
        <v>0</v>
      </c>
      <c r="K18" s="159">
        <v>0</v>
      </c>
      <c r="L18" s="159">
        <v>0</v>
      </c>
      <c r="M18" s="159">
        <v>2</v>
      </c>
      <c r="N18" s="159">
        <v>2</v>
      </c>
      <c r="O18" s="159">
        <f>SUM(J18:N18)</f>
        <v>4</v>
      </c>
      <c r="P18" s="157">
        <f>SUM(I18:N18)</f>
        <v>9</v>
      </c>
      <c r="Q18" s="159">
        <v>2</v>
      </c>
      <c r="R18" s="159">
        <v>2</v>
      </c>
      <c r="S18" s="159">
        <v>2</v>
      </c>
      <c r="T18" s="159">
        <v>2</v>
      </c>
      <c r="U18" s="159">
        <v>0</v>
      </c>
      <c r="V18" s="159">
        <f>SUM(Q18:U18)</f>
        <v>8</v>
      </c>
      <c r="W18" s="157">
        <f>SUM(P18:U18)</f>
        <v>17</v>
      </c>
      <c r="X18" s="159">
        <v>0</v>
      </c>
      <c r="Y18" s="159">
        <v>0</v>
      </c>
      <c r="Z18" s="159">
        <v>0</v>
      </c>
      <c r="AA18" s="159">
        <v>0</v>
      </c>
      <c r="AB18" s="159">
        <v>2</v>
      </c>
      <c r="AC18" s="159">
        <f>SUM(X18:AB18)</f>
        <v>2</v>
      </c>
      <c r="AD18" s="157">
        <f>SUM(W18:AB18)</f>
        <v>19</v>
      </c>
      <c r="AE18" s="159">
        <v>1</v>
      </c>
      <c r="AF18" s="159">
        <v>0</v>
      </c>
      <c r="AG18" s="159">
        <v>2</v>
      </c>
      <c r="AH18" s="159">
        <v>0</v>
      </c>
      <c r="AI18" s="159">
        <v>2</v>
      </c>
      <c r="AJ18" s="160">
        <f>SUM(AE18:AI18)</f>
        <v>5</v>
      </c>
      <c r="AK18" s="157">
        <f>SUM(AD18:AI18)</f>
        <v>24</v>
      </c>
      <c r="AL18" s="159">
        <v>0</v>
      </c>
      <c r="AM18" s="159">
        <v>0</v>
      </c>
      <c r="AN18" s="159">
        <v>2</v>
      </c>
      <c r="AO18" s="159">
        <v>2</v>
      </c>
      <c r="AP18" s="159">
        <v>0</v>
      </c>
      <c r="AQ18" s="176">
        <v>2</v>
      </c>
      <c r="AR18" s="91">
        <f t="shared" si="9"/>
        <v>6</v>
      </c>
      <c r="AS18" s="26">
        <f t="shared" si="10"/>
        <v>30</v>
      </c>
      <c r="AT18" s="162">
        <f t="shared" si="11"/>
        <v>6</v>
      </c>
    </row>
    <row r="19" spans="2:46" s="67" customFormat="1" ht="12.75">
      <c r="B19" s="168">
        <v>11</v>
      </c>
      <c r="C19" s="19" t="str">
        <f>'I voor'!C19</f>
        <v>Värinad 12</v>
      </c>
      <c r="D19" s="159">
        <v>0</v>
      </c>
      <c r="E19" s="159">
        <v>0</v>
      </c>
      <c r="F19" s="159">
        <v>2</v>
      </c>
      <c r="G19" s="159">
        <v>2</v>
      </c>
      <c r="H19" s="159">
        <v>0</v>
      </c>
      <c r="I19" s="157">
        <f>SUM(D19:H19)</f>
        <v>4</v>
      </c>
      <c r="J19" s="159">
        <v>2</v>
      </c>
      <c r="K19" s="159">
        <v>0</v>
      </c>
      <c r="L19" s="159">
        <v>0</v>
      </c>
      <c r="M19" s="159">
        <v>0</v>
      </c>
      <c r="N19" s="159">
        <v>0</v>
      </c>
      <c r="O19" s="159">
        <f>SUM(J19:N19)</f>
        <v>2</v>
      </c>
      <c r="P19" s="157">
        <f>SUM(I19:N19)</f>
        <v>6</v>
      </c>
      <c r="Q19" s="159">
        <v>2</v>
      </c>
      <c r="R19" s="159">
        <v>0</v>
      </c>
      <c r="S19" s="159">
        <v>1</v>
      </c>
      <c r="T19" s="159">
        <v>2</v>
      </c>
      <c r="U19" s="159">
        <v>0</v>
      </c>
      <c r="V19" s="159">
        <f>SUM(Q19:U19)</f>
        <v>5</v>
      </c>
      <c r="W19" s="157">
        <f>SUM(P19:U19)</f>
        <v>11</v>
      </c>
      <c r="X19" s="159">
        <v>1</v>
      </c>
      <c r="Y19" s="159">
        <v>2</v>
      </c>
      <c r="Z19" s="159">
        <v>2</v>
      </c>
      <c r="AA19" s="159">
        <v>2</v>
      </c>
      <c r="AB19" s="159">
        <v>2</v>
      </c>
      <c r="AC19" s="159">
        <f>SUM(X19:AB19)</f>
        <v>9</v>
      </c>
      <c r="AD19" s="157">
        <f>SUM(W19:AB19)</f>
        <v>20</v>
      </c>
      <c r="AE19" s="159">
        <v>2</v>
      </c>
      <c r="AF19" s="159">
        <v>0</v>
      </c>
      <c r="AG19" s="159">
        <v>0</v>
      </c>
      <c r="AH19" s="159">
        <v>0</v>
      </c>
      <c r="AI19" s="159">
        <v>0</v>
      </c>
      <c r="AJ19" s="160">
        <f>SUM(AE19:AI19)</f>
        <v>2</v>
      </c>
      <c r="AK19" s="157">
        <f>SUM(AD19:AI19)</f>
        <v>22</v>
      </c>
      <c r="AL19" s="159">
        <v>0</v>
      </c>
      <c r="AM19" s="159">
        <v>0</v>
      </c>
      <c r="AN19" s="159">
        <v>2</v>
      </c>
      <c r="AO19" s="159">
        <v>2</v>
      </c>
      <c r="AP19" s="159">
        <v>0</v>
      </c>
      <c r="AQ19" s="176">
        <v>2</v>
      </c>
      <c r="AR19" s="91">
        <f t="shared" si="9"/>
        <v>6</v>
      </c>
      <c r="AS19" s="26">
        <f t="shared" si="10"/>
        <v>28</v>
      </c>
      <c r="AT19" s="162">
        <f t="shared" si="11"/>
        <v>7</v>
      </c>
    </row>
    <row r="20" spans="2:46" ht="12.75">
      <c r="B20" s="55">
        <v>12</v>
      </c>
      <c r="C20" s="19" t="str">
        <f>'I voor'!C20</f>
        <v>Otid</v>
      </c>
      <c r="D20" s="2">
        <v>0</v>
      </c>
      <c r="E20" s="2">
        <v>2</v>
      </c>
      <c r="F20" s="2">
        <v>2</v>
      </c>
      <c r="G20" s="2">
        <v>0</v>
      </c>
      <c r="H20" s="121">
        <v>0</v>
      </c>
      <c r="I20" s="20">
        <f>SUM(D20:H20)</f>
        <v>4</v>
      </c>
      <c r="J20" s="122">
        <v>2</v>
      </c>
      <c r="K20" s="2">
        <v>0</v>
      </c>
      <c r="L20" s="2">
        <v>0</v>
      </c>
      <c r="M20" s="2">
        <v>0</v>
      </c>
      <c r="N20" s="2">
        <v>0</v>
      </c>
      <c r="O20" s="121">
        <f>SUM(J20:N20)</f>
        <v>2</v>
      </c>
      <c r="P20" s="20">
        <f>SUM(I20:N20)</f>
        <v>6</v>
      </c>
      <c r="Q20" s="122">
        <v>2</v>
      </c>
      <c r="R20" s="2">
        <v>0</v>
      </c>
      <c r="S20" s="2">
        <v>1</v>
      </c>
      <c r="T20" s="2">
        <v>2</v>
      </c>
      <c r="U20" s="2">
        <v>0</v>
      </c>
      <c r="V20" s="121">
        <f>SUM(Q20:U20)</f>
        <v>5</v>
      </c>
      <c r="W20" s="20">
        <f>SUM(P20:U20)</f>
        <v>11</v>
      </c>
      <c r="X20" s="122">
        <v>0</v>
      </c>
      <c r="Y20" s="2">
        <v>2</v>
      </c>
      <c r="Z20" s="2">
        <v>0</v>
      </c>
      <c r="AA20" s="2">
        <v>2</v>
      </c>
      <c r="AB20" s="2">
        <v>0</v>
      </c>
      <c r="AC20" s="121">
        <f>SUM(X20:AB20)</f>
        <v>4</v>
      </c>
      <c r="AD20" s="123">
        <f>SUM(W20:AB20)</f>
        <v>15</v>
      </c>
      <c r="AE20" s="122">
        <v>2</v>
      </c>
      <c r="AF20" s="2">
        <v>0</v>
      </c>
      <c r="AG20" s="2">
        <v>2</v>
      </c>
      <c r="AH20" s="2">
        <v>0</v>
      </c>
      <c r="AI20" s="2">
        <v>0</v>
      </c>
      <c r="AJ20" s="121">
        <f>SUM(AE20:AI20)</f>
        <v>4</v>
      </c>
      <c r="AK20" s="123">
        <f>SUM(AD20:AI20)</f>
        <v>19</v>
      </c>
      <c r="AL20" s="122">
        <v>2</v>
      </c>
      <c r="AM20" s="2">
        <v>0</v>
      </c>
      <c r="AN20" s="2">
        <v>2</v>
      </c>
      <c r="AO20" s="2">
        <v>2</v>
      </c>
      <c r="AP20" s="2">
        <v>0</v>
      </c>
      <c r="AQ20" s="177">
        <v>2</v>
      </c>
      <c r="AR20" s="91">
        <f t="shared" si="9"/>
        <v>8</v>
      </c>
      <c r="AS20" s="179">
        <f t="shared" si="10"/>
        <v>27</v>
      </c>
      <c r="AT20" s="124">
        <f t="shared" si="11"/>
        <v>8</v>
      </c>
    </row>
    <row r="21" spans="2:46" s="67" customFormat="1" ht="13.5" thickBot="1">
      <c r="B21" s="169">
        <v>13</v>
      </c>
      <c r="C21" s="170">
        <f>'I voor'!C21</f>
        <v>0</v>
      </c>
      <c r="D21" s="171"/>
      <c r="E21" s="171"/>
      <c r="F21" s="171"/>
      <c r="G21" s="171"/>
      <c r="H21" s="171"/>
      <c r="I21" s="172">
        <f>SUM(D21:H21)</f>
        <v>0</v>
      </c>
      <c r="J21" s="171"/>
      <c r="K21" s="171"/>
      <c r="L21" s="171"/>
      <c r="M21" s="171"/>
      <c r="N21" s="171"/>
      <c r="O21" s="173">
        <f>SUM(J21:N21)</f>
        <v>0</v>
      </c>
      <c r="P21" s="172">
        <f>SUM(I21:N21)</f>
        <v>0</v>
      </c>
      <c r="Q21" s="174"/>
      <c r="R21" s="171"/>
      <c r="S21" s="171"/>
      <c r="T21" s="171"/>
      <c r="U21" s="171"/>
      <c r="V21" s="173">
        <f>SUM(Q21:U21)</f>
        <v>0</v>
      </c>
      <c r="W21" s="172">
        <f>SUM(P21:U21)</f>
        <v>0</v>
      </c>
      <c r="X21" s="174"/>
      <c r="Y21" s="171"/>
      <c r="Z21" s="171"/>
      <c r="AA21" s="171"/>
      <c r="AB21" s="171"/>
      <c r="AC21" s="173">
        <f>SUM(X21:AB21)</f>
        <v>0</v>
      </c>
      <c r="AD21" s="172">
        <f>SUM(W21:AB21)</f>
        <v>0</v>
      </c>
      <c r="AE21" s="174"/>
      <c r="AF21" s="171"/>
      <c r="AG21" s="171"/>
      <c r="AH21" s="171"/>
      <c r="AI21" s="181"/>
      <c r="AJ21" s="175">
        <f>SUM(AE21:AI21)</f>
        <v>0</v>
      </c>
      <c r="AK21" s="172">
        <f>SUM(AD21:AI21)</f>
        <v>0</v>
      </c>
      <c r="AL21" s="180"/>
      <c r="AM21" s="174"/>
      <c r="AN21" s="171"/>
      <c r="AO21" s="171"/>
      <c r="AP21" s="181"/>
      <c r="AQ21" s="178"/>
      <c r="AR21" s="8">
        <f t="shared" si="9"/>
        <v>0</v>
      </c>
      <c r="AS21" s="184">
        <f>SUM(AK21:AP21)</f>
        <v>0</v>
      </c>
      <c r="AT21" s="183">
        <f t="shared" si="11"/>
        <v>0</v>
      </c>
    </row>
    <row r="22" spans="2:46" ht="12.75">
      <c r="B22" s="24"/>
      <c r="C22" s="118"/>
      <c r="D22" s="75"/>
      <c r="E22" s="75"/>
      <c r="F22" s="75"/>
      <c r="G22" s="75"/>
      <c r="H22" s="75"/>
      <c r="I22" s="119"/>
      <c r="J22" s="75"/>
      <c r="K22" s="75"/>
      <c r="L22" s="75"/>
      <c r="M22" s="75"/>
      <c r="N22" s="75"/>
      <c r="O22" s="75"/>
      <c r="P22" s="119"/>
      <c r="Q22" s="75"/>
      <c r="R22" s="75"/>
      <c r="S22" s="75"/>
      <c r="T22" s="75"/>
      <c r="U22" s="75"/>
      <c r="V22" s="75"/>
      <c r="W22" s="119"/>
      <c r="X22" s="75"/>
      <c r="Y22" s="75"/>
      <c r="Z22" s="75"/>
      <c r="AA22" s="75"/>
      <c r="AB22" s="75"/>
      <c r="AC22" s="75"/>
      <c r="AD22" s="119"/>
      <c r="AE22" s="75"/>
      <c r="AF22" s="75"/>
      <c r="AG22" s="75"/>
      <c r="AH22" s="75"/>
      <c r="AI22" s="75"/>
      <c r="AJ22" s="75"/>
      <c r="AK22" s="119"/>
      <c r="AL22" s="75"/>
      <c r="AM22" s="75"/>
      <c r="AN22" s="75"/>
      <c r="AO22" s="75"/>
      <c r="AP22" s="75"/>
      <c r="AQ22" s="75"/>
      <c r="AR22" s="119"/>
      <c r="AS22" s="119"/>
      <c r="AT22" s="120"/>
    </row>
    <row r="23" ht="13.5" thickBot="1"/>
    <row r="24" spans="2:9" ht="12.75">
      <c r="B24" s="69" t="s">
        <v>1</v>
      </c>
      <c r="C24" s="71" t="s">
        <v>0</v>
      </c>
      <c r="D24" s="22" t="s">
        <v>12</v>
      </c>
      <c r="E24" s="22" t="s">
        <v>13</v>
      </c>
      <c r="F24" s="79"/>
      <c r="G24" s="197"/>
      <c r="H24" s="198"/>
      <c r="I24" s="199"/>
    </row>
    <row r="25" spans="2:9" ht="13.5" thickBot="1">
      <c r="B25" s="70"/>
      <c r="C25" s="72"/>
      <c r="D25" s="23" t="s">
        <v>10</v>
      </c>
      <c r="E25" s="23" t="s">
        <v>10</v>
      </c>
      <c r="F25" s="126" t="s">
        <v>3</v>
      </c>
      <c r="G25" s="194" t="s">
        <v>4</v>
      </c>
      <c r="H25" s="195"/>
      <c r="I25" s="196"/>
    </row>
    <row r="26" spans="2:9" ht="12.75">
      <c r="B26" s="80">
        <v>1</v>
      </c>
      <c r="C26" s="52" t="str">
        <f aca="true" t="shared" si="12" ref="C26:C38">C9</f>
        <v>V</v>
      </c>
      <c r="D26" s="129">
        <f>'I voor'!AR9</f>
        <v>30</v>
      </c>
      <c r="E26" s="130">
        <f>AS9</f>
        <v>35</v>
      </c>
      <c r="F26" s="131">
        <f aca="true" t="shared" si="13" ref="F26:F38">SUM(D26:E26)</f>
        <v>65</v>
      </c>
      <c r="G26" s="218">
        <f>IF(F26=0,0,RANK(F26,$F$26:$F$38))</f>
        <v>4</v>
      </c>
      <c r="H26" s="218"/>
      <c r="I26" s="219"/>
    </row>
    <row r="27" spans="2:9" ht="12.75">
      <c r="B27" s="5">
        <v>2</v>
      </c>
      <c r="C27" s="18" t="str">
        <f t="shared" si="12"/>
        <v>Kiire Tigu</v>
      </c>
      <c r="D27" s="92">
        <f>'I voor'!AR10</f>
        <v>38</v>
      </c>
      <c r="E27" s="2">
        <f aca="true" t="shared" si="14" ref="E27:E35">AS10</f>
        <v>25</v>
      </c>
      <c r="F27" s="2">
        <f t="shared" si="13"/>
        <v>63</v>
      </c>
      <c r="G27" s="192">
        <f aca="true" t="shared" si="15" ref="G27:G38">IF(F27=0,0,RANK(F27,$F$26:$F$38))</f>
        <v>6</v>
      </c>
      <c r="H27" s="192"/>
      <c r="I27" s="193"/>
    </row>
    <row r="28" spans="2:9" ht="12.75">
      <c r="B28" s="5">
        <v>3</v>
      </c>
      <c r="C28" s="102" t="str">
        <f t="shared" si="12"/>
        <v>Festina Lente</v>
      </c>
      <c r="D28" s="92">
        <f>'I voor'!AR11</f>
        <v>13</v>
      </c>
      <c r="E28" s="2">
        <f t="shared" si="14"/>
        <v>21</v>
      </c>
      <c r="F28" s="2">
        <f t="shared" si="13"/>
        <v>34</v>
      </c>
      <c r="G28" s="192">
        <f t="shared" si="15"/>
        <v>12</v>
      </c>
      <c r="H28" s="192"/>
      <c r="I28" s="193"/>
    </row>
    <row r="29" spans="2:9" ht="12.75">
      <c r="B29" s="5">
        <v>4</v>
      </c>
      <c r="C29" s="18" t="str">
        <f t="shared" si="12"/>
        <v>Lasteaia lapsed</v>
      </c>
      <c r="D29" s="92">
        <f>'I voor'!AR12</f>
        <v>36</v>
      </c>
      <c r="E29" s="2">
        <f t="shared" si="14"/>
        <v>22</v>
      </c>
      <c r="F29" s="2">
        <f t="shared" si="13"/>
        <v>58</v>
      </c>
      <c r="G29" s="192">
        <f t="shared" si="15"/>
        <v>8</v>
      </c>
      <c r="H29" s="192"/>
      <c r="I29" s="193"/>
    </row>
    <row r="30" spans="2:9" ht="12.75">
      <c r="B30" s="5">
        <v>5</v>
      </c>
      <c r="C30" s="18" t="str">
        <f t="shared" si="12"/>
        <v>Piret</v>
      </c>
      <c r="D30" s="92">
        <f>'I voor'!AR13</f>
        <v>36</v>
      </c>
      <c r="E30" s="2">
        <f t="shared" si="14"/>
        <v>36</v>
      </c>
      <c r="F30" s="2">
        <f t="shared" si="13"/>
        <v>72</v>
      </c>
      <c r="G30" s="192">
        <f t="shared" si="15"/>
        <v>3</v>
      </c>
      <c r="H30" s="192"/>
      <c r="I30" s="193"/>
    </row>
    <row r="31" spans="2:9" ht="12.75">
      <c r="B31" s="5">
        <v>6</v>
      </c>
      <c r="C31" s="18" t="str">
        <f t="shared" si="12"/>
        <v>Lindpriid</v>
      </c>
      <c r="D31" s="92">
        <f>'I voor'!AR14</f>
        <v>28</v>
      </c>
      <c r="E31" s="2">
        <f t="shared" si="14"/>
        <v>24</v>
      </c>
      <c r="F31" s="2">
        <f t="shared" si="13"/>
        <v>52</v>
      </c>
      <c r="G31" s="192">
        <f t="shared" si="15"/>
        <v>10</v>
      </c>
      <c r="H31" s="192"/>
      <c r="I31" s="193"/>
    </row>
    <row r="32" spans="2:9" ht="12.75">
      <c r="B32" s="5">
        <v>7</v>
      </c>
      <c r="C32" s="18" t="str">
        <f t="shared" si="12"/>
        <v>Nipitirid</v>
      </c>
      <c r="D32" s="92">
        <f>'I voor'!AR15</f>
        <v>38</v>
      </c>
      <c r="E32" s="2">
        <f t="shared" si="14"/>
        <v>39</v>
      </c>
      <c r="F32" s="2">
        <f t="shared" si="13"/>
        <v>77</v>
      </c>
      <c r="G32" s="192">
        <f t="shared" si="15"/>
        <v>1</v>
      </c>
      <c r="H32" s="192"/>
      <c r="I32" s="193"/>
    </row>
    <row r="33" spans="2:9" ht="12.75">
      <c r="B33" s="5">
        <v>8</v>
      </c>
      <c r="C33" s="18" t="str">
        <f t="shared" si="12"/>
        <v>Amneesia</v>
      </c>
      <c r="D33" s="92">
        <f>'I voor'!AR16</f>
        <v>34</v>
      </c>
      <c r="E33" s="2">
        <f t="shared" si="14"/>
        <v>31</v>
      </c>
      <c r="F33" s="2">
        <f t="shared" si="13"/>
        <v>65</v>
      </c>
      <c r="G33" s="192">
        <f t="shared" si="15"/>
        <v>4</v>
      </c>
      <c r="H33" s="192"/>
      <c r="I33" s="193"/>
    </row>
    <row r="34" spans="2:9" ht="12.75">
      <c r="B34" s="5">
        <v>9</v>
      </c>
      <c r="C34" s="19" t="str">
        <f t="shared" si="12"/>
        <v>Kangru KEK</v>
      </c>
      <c r="D34" s="92">
        <f>'I voor'!AR17</f>
        <v>41</v>
      </c>
      <c r="E34" s="2">
        <f t="shared" si="14"/>
        <v>36</v>
      </c>
      <c r="F34" s="2">
        <f t="shared" si="13"/>
        <v>77</v>
      </c>
      <c r="G34" s="192">
        <f t="shared" si="15"/>
        <v>1</v>
      </c>
      <c r="H34" s="192"/>
      <c r="I34" s="193"/>
    </row>
    <row r="35" spans="2:46" s="48" customFormat="1" ht="12.75">
      <c r="B35" s="50">
        <v>10</v>
      </c>
      <c r="C35" s="148" t="str">
        <f t="shared" si="12"/>
        <v>Kiili Koor</v>
      </c>
      <c r="D35" s="156">
        <f>'I voor'!AR18</f>
        <v>15</v>
      </c>
      <c r="E35" s="156">
        <f t="shared" si="14"/>
        <v>30</v>
      </c>
      <c r="F35" s="156">
        <f t="shared" si="13"/>
        <v>45</v>
      </c>
      <c r="G35" s="213">
        <f t="shared" si="15"/>
        <v>11</v>
      </c>
      <c r="H35" s="213"/>
      <c r="I35" s="214"/>
      <c r="AT35" s="128"/>
    </row>
    <row r="36" spans="2:46" s="48" customFormat="1" ht="12.75">
      <c r="B36" s="50">
        <v>11</v>
      </c>
      <c r="C36" s="148" t="str">
        <f t="shared" si="12"/>
        <v>Värinad 12</v>
      </c>
      <c r="D36" s="156">
        <f>'I voor'!AR19</f>
        <v>34</v>
      </c>
      <c r="E36" s="156">
        <f>AS19</f>
        <v>28</v>
      </c>
      <c r="F36" s="156">
        <f t="shared" si="13"/>
        <v>62</v>
      </c>
      <c r="G36" s="213">
        <f t="shared" si="15"/>
        <v>7</v>
      </c>
      <c r="H36" s="213"/>
      <c r="I36" s="214"/>
      <c r="AT36" s="128"/>
    </row>
    <row r="37" spans="2:9" ht="12.75">
      <c r="B37" s="5">
        <v>12</v>
      </c>
      <c r="C37" s="19" t="str">
        <f t="shared" si="12"/>
        <v>Otid</v>
      </c>
      <c r="D37" s="92">
        <f>'I voor'!AR20</f>
        <v>27</v>
      </c>
      <c r="E37" s="2">
        <f>AS20</f>
        <v>27</v>
      </c>
      <c r="F37" s="2">
        <f t="shared" si="13"/>
        <v>54</v>
      </c>
      <c r="G37" s="192">
        <f t="shared" si="15"/>
        <v>9</v>
      </c>
      <c r="H37" s="192"/>
      <c r="I37" s="193"/>
    </row>
    <row r="38" spans="2:9" ht="13.5" thickBot="1">
      <c r="B38" s="125">
        <v>13</v>
      </c>
      <c r="C38" s="78">
        <f t="shared" si="12"/>
        <v>0</v>
      </c>
      <c r="D38" s="81">
        <f>'I voor'!AR21</f>
        <v>0</v>
      </c>
      <c r="E38" s="82">
        <f>AS21</f>
        <v>0</v>
      </c>
      <c r="F38" s="89">
        <f t="shared" si="13"/>
        <v>0</v>
      </c>
      <c r="G38" s="220">
        <f t="shared" si="15"/>
        <v>0</v>
      </c>
      <c r="H38" s="220"/>
      <c r="I38" s="221"/>
    </row>
  </sheetData>
  <sheetProtection/>
  <mergeCells count="22">
    <mergeCell ref="G36:I36"/>
    <mergeCell ref="G37:I37"/>
    <mergeCell ref="G38:I38"/>
    <mergeCell ref="G29:I29"/>
    <mergeCell ref="G30:I30"/>
    <mergeCell ref="G31:I31"/>
    <mergeCell ref="G32:I32"/>
    <mergeCell ref="G33:I33"/>
    <mergeCell ref="G34:I34"/>
    <mergeCell ref="B7:B8"/>
    <mergeCell ref="C7:C8"/>
    <mergeCell ref="D7:AR7"/>
    <mergeCell ref="G26:I26"/>
    <mergeCell ref="AT7:AT8"/>
    <mergeCell ref="G35:I35"/>
    <mergeCell ref="D4:T4"/>
    <mergeCell ref="D5:T5"/>
    <mergeCell ref="D6:T6"/>
    <mergeCell ref="G27:I27"/>
    <mergeCell ref="G25:I25"/>
    <mergeCell ref="G24:I24"/>
    <mergeCell ref="G28:I28"/>
  </mergeCells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S35"/>
  <sheetViews>
    <sheetView zoomScalePageLayoutView="0" workbookViewId="0" topLeftCell="A1">
      <pane xSplit="2" topLeftCell="C1" activePane="topRight" state="frozen"/>
      <selection pane="topLeft" activeCell="A5" sqref="A5"/>
      <selection pane="topRight" activeCell="AT14" sqref="AT14"/>
    </sheetView>
  </sheetViews>
  <sheetFormatPr defaultColWidth="9.140625" defaultRowHeight="12.75"/>
  <cols>
    <col min="1" max="1" width="2.7109375" style="111" customWidth="1"/>
    <col min="2" max="2" width="12.57421875" style="0" bestFit="1" customWidth="1"/>
    <col min="3" max="5" width="4.140625" style="0" customWidth="1"/>
    <col min="6" max="6" width="4.7109375" style="0" customWidth="1"/>
    <col min="7" max="7" width="5.7109375" style="0" customWidth="1"/>
    <col min="8" max="8" width="4.00390625" style="0" customWidth="1"/>
    <col min="9" max="9" width="4.57421875" style="0" customWidth="1"/>
    <col min="10" max="14" width="3.140625" style="0" customWidth="1"/>
    <col min="15" max="15" width="3.421875" style="0" customWidth="1"/>
    <col min="16" max="20" width="3.28125" style="0" customWidth="1"/>
    <col min="21" max="21" width="3.140625" style="0" customWidth="1"/>
    <col min="22" max="22" width="3.8515625" style="0" customWidth="1"/>
    <col min="23" max="27" width="2.57421875" style="0" customWidth="1"/>
    <col min="28" max="28" width="3.00390625" style="0" customWidth="1"/>
    <col min="29" max="29" width="3.8515625" style="0" customWidth="1"/>
    <col min="30" max="34" width="2.421875" style="0" customWidth="1"/>
    <col min="35" max="35" width="3.28125" style="0" customWidth="1"/>
    <col min="36" max="36" width="3.8515625" style="0" customWidth="1"/>
    <col min="37" max="41" width="2.7109375" style="0" customWidth="1"/>
    <col min="42" max="42" width="3.8515625" style="0" customWidth="1"/>
    <col min="43" max="43" width="7.28125" style="0" bestFit="1" customWidth="1"/>
    <col min="44" max="44" width="7.421875" style="0" customWidth="1"/>
  </cols>
  <sheetData>
    <row r="2" spans="4:20" ht="20.25">
      <c r="D2" s="209" t="str">
        <f>'I voor'!D4:T4</f>
        <v>KIILI MNEMO 2009-2010</v>
      </c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</row>
    <row r="3" spans="4:20" ht="15">
      <c r="D3" s="190">
        <v>40223</v>
      </c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</row>
    <row r="4" spans="4:45" ht="13.5" thickBot="1"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AQ4" s="24"/>
      <c r="AR4" s="24"/>
      <c r="AS4" s="24"/>
    </row>
    <row r="5" spans="1:45" ht="12.75">
      <c r="A5" s="223" t="s">
        <v>1</v>
      </c>
      <c r="B5" s="225" t="s">
        <v>0</v>
      </c>
      <c r="C5" s="27" t="s">
        <v>5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1" t="s">
        <v>15</v>
      </c>
      <c r="AR5" s="99" t="s">
        <v>4</v>
      </c>
      <c r="AS5" s="222"/>
    </row>
    <row r="6" spans="1:45" ht="13.5" thickBot="1">
      <c r="A6" s="224"/>
      <c r="B6" s="226"/>
      <c r="C6" s="103">
        <v>1</v>
      </c>
      <c r="D6" s="104">
        <v>2</v>
      </c>
      <c r="E6" s="104">
        <v>3</v>
      </c>
      <c r="F6" s="104">
        <v>4</v>
      </c>
      <c r="G6" s="105">
        <v>5</v>
      </c>
      <c r="H6" s="106" t="s">
        <v>2</v>
      </c>
      <c r="I6" s="103">
        <v>6</v>
      </c>
      <c r="J6" s="104">
        <v>7</v>
      </c>
      <c r="K6" s="104">
        <v>8</v>
      </c>
      <c r="L6" s="104">
        <v>9</v>
      </c>
      <c r="M6" s="104">
        <v>10</v>
      </c>
      <c r="N6" s="107"/>
      <c r="O6" s="106" t="s">
        <v>2</v>
      </c>
      <c r="P6" s="104">
        <v>11</v>
      </c>
      <c r="Q6" s="104">
        <v>12</v>
      </c>
      <c r="R6" s="104">
        <v>13</v>
      </c>
      <c r="S6" s="104">
        <v>14</v>
      </c>
      <c r="T6" s="104">
        <v>15</v>
      </c>
      <c r="U6" s="107"/>
      <c r="V6" s="106" t="s">
        <v>2</v>
      </c>
      <c r="W6" s="104">
        <v>16</v>
      </c>
      <c r="X6" s="104">
        <v>17</v>
      </c>
      <c r="Y6" s="104">
        <v>18</v>
      </c>
      <c r="Z6" s="104">
        <v>19</v>
      </c>
      <c r="AA6" s="104">
        <v>20</v>
      </c>
      <c r="AB6" s="107"/>
      <c r="AC6" s="106" t="s">
        <v>2</v>
      </c>
      <c r="AD6" s="104">
        <v>21</v>
      </c>
      <c r="AE6" s="104">
        <v>22</v>
      </c>
      <c r="AF6" s="104">
        <v>23</v>
      </c>
      <c r="AG6" s="104">
        <v>24</v>
      </c>
      <c r="AH6" s="104">
        <v>25</v>
      </c>
      <c r="AI6" s="107"/>
      <c r="AJ6" s="106" t="s">
        <v>2</v>
      </c>
      <c r="AK6" s="108">
        <v>26</v>
      </c>
      <c r="AL6" s="104">
        <v>27</v>
      </c>
      <c r="AM6" s="104">
        <v>28</v>
      </c>
      <c r="AN6" s="104">
        <v>29</v>
      </c>
      <c r="AO6" s="109">
        <v>30</v>
      </c>
      <c r="AP6" s="110"/>
      <c r="AQ6" s="15" t="s">
        <v>3</v>
      </c>
      <c r="AR6" s="100"/>
      <c r="AS6" s="222"/>
    </row>
    <row r="7" spans="1:44" ht="12.75">
      <c r="A7" s="112">
        <v>1</v>
      </c>
      <c r="B7" s="18" t="str">
        <f>'II voor'!C9</f>
        <v>V</v>
      </c>
      <c r="C7" s="11">
        <v>1</v>
      </c>
      <c r="D7" s="11">
        <v>2</v>
      </c>
      <c r="E7" s="11">
        <v>0</v>
      </c>
      <c r="F7" s="11">
        <v>0</v>
      </c>
      <c r="G7" s="12">
        <v>2</v>
      </c>
      <c r="H7" s="20">
        <f>SUM(C7:G7)</f>
        <v>5</v>
      </c>
      <c r="I7" s="13">
        <v>2</v>
      </c>
      <c r="J7" s="11">
        <v>0</v>
      </c>
      <c r="K7" s="11">
        <v>2</v>
      </c>
      <c r="L7" s="11">
        <v>0</v>
      </c>
      <c r="M7" s="11">
        <v>0</v>
      </c>
      <c r="N7" s="28">
        <f>SUM(I7:M7)</f>
        <v>4</v>
      </c>
      <c r="O7" s="20">
        <f>SUM(H7:M7)</f>
        <v>9</v>
      </c>
      <c r="P7" s="11">
        <v>2</v>
      </c>
      <c r="Q7" s="11">
        <v>0</v>
      </c>
      <c r="R7" s="11">
        <v>2</v>
      </c>
      <c r="S7" s="11">
        <v>0</v>
      </c>
      <c r="T7" s="11">
        <v>0</v>
      </c>
      <c r="U7" s="28">
        <f>SUM(P7:T7)</f>
        <v>4</v>
      </c>
      <c r="V7" s="20">
        <f>SUM(O7:T7)</f>
        <v>13</v>
      </c>
      <c r="W7" s="11">
        <v>2</v>
      </c>
      <c r="X7" s="11">
        <v>1</v>
      </c>
      <c r="Y7" s="11">
        <v>2</v>
      </c>
      <c r="Z7" s="11">
        <v>0</v>
      </c>
      <c r="AA7" s="11">
        <v>0</v>
      </c>
      <c r="AB7" s="28">
        <f>SUM(W7:AA7)</f>
        <v>5</v>
      </c>
      <c r="AC7" s="20">
        <f>SUM(V7:AA7)</f>
        <v>18</v>
      </c>
      <c r="AD7" s="11">
        <v>0</v>
      </c>
      <c r="AE7" s="11">
        <v>2</v>
      </c>
      <c r="AF7" s="11">
        <v>0</v>
      </c>
      <c r="AG7" s="11">
        <v>2</v>
      </c>
      <c r="AH7" s="11">
        <v>2</v>
      </c>
      <c r="AI7" s="28">
        <f>SUM(AD7:AH7)</f>
        <v>6</v>
      </c>
      <c r="AJ7" s="20">
        <f aca="true" t="shared" si="0" ref="AJ7:AJ14">SUM(AC7:AH7)</f>
        <v>24</v>
      </c>
      <c r="AK7" s="11">
        <v>0</v>
      </c>
      <c r="AL7" s="11">
        <v>0</v>
      </c>
      <c r="AM7" s="11">
        <v>2</v>
      </c>
      <c r="AN7" s="11">
        <v>0</v>
      </c>
      <c r="AO7" s="11">
        <v>2</v>
      </c>
      <c r="AP7" s="28">
        <f>SUM(AK7:AO7)</f>
        <v>4</v>
      </c>
      <c r="AQ7" s="26">
        <f>AJ7+AP7</f>
        <v>28</v>
      </c>
      <c r="AR7" s="101">
        <f>IF(AQ7=0,0,RANK(AQ7,$AQ$7:$AQ$19))</f>
        <v>8</v>
      </c>
    </row>
    <row r="8" spans="1:44" ht="12.75">
      <c r="A8" s="113">
        <v>2</v>
      </c>
      <c r="B8" s="18" t="str">
        <f>'II voor'!C10</f>
        <v>Kiire Tigu</v>
      </c>
      <c r="C8" s="2">
        <v>2</v>
      </c>
      <c r="D8" s="2">
        <v>1</v>
      </c>
      <c r="E8" s="2">
        <v>0</v>
      </c>
      <c r="F8" s="2">
        <v>2</v>
      </c>
      <c r="G8" s="3">
        <v>2</v>
      </c>
      <c r="H8" s="20">
        <f aca="true" t="shared" si="1" ref="H8:H14">SUM(C8:G8)</f>
        <v>7</v>
      </c>
      <c r="I8" s="4">
        <v>2</v>
      </c>
      <c r="J8" s="2">
        <v>0</v>
      </c>
      <c r="K8" s="2">
        <v>2</v>
      </c>
      <c r="L8" s="2">
        <v>0</v>
      </c>
      <c r="M8" s="2">
        <v>2</v>
      </c>
      <c r="N8" s="28">
        <f aca="true" t="shared" si="2" ref="N8:N14">SUM(I8:M8)</f>
        <v>6</v>
      </c>
      <c r="O8" s="20">
        <f aca="true" t="shared" si="3" ref="O8:O14">SUM(H8:M8)</f>
        <v>13</v>
      </c>
      <c r="P8" s="2">
        <v>0</v>
      </c>
      <c r="Q8" s="2">
        <v>0</v>
      </c>
      <c r="R8" s="2">
        <v>0</v>
      </c>
      <c r="S8" s="2">
        <v>2</v>
      </c>
      <c r="T8" s="2">
        <v>0</v>
      </c>
      <c r="U8" s="28">
        <f aca="true" t="shared" si="4" ref="U8:U14">SUM(P8:T8)</f>
        <v>2</v>
      </c>
      <c r="V8" s="20">
        <f aca="true" t="shared" si="5" ref="V8:V14">SUM(O8:T8)</f>
        <v>15</v>
      </c>
      <c r="W8" s="2">
        <v>3</v>
      </c>
      <c r="X8" s="2">
        <v>0</v>
      </c>
      <c r="Y8" s="2">
        <v>2</v>
      </c>
      <c r="Z8" s="2">
        <v>0</v>
      </c>
      <c r="AA8" s="2">
        <v>0</v>
      </c>
      <c r="AB8" s="28">
        <f aca="true" t="shared" si="6" ref="AB8:AB14">SUM(W8:AA8)</f>
        <v>5</v>
      </c>
      <c r="AC8" s="20">
        <f aca="true" t="shared" si="7" ref="AC8:AC14">SUM(V8:AA8)</f>
        <v>20</v>
      </c>
      <c r="AD8" s="2">
        <v>0</v>
      </c>
      <c r="AE8" s="2">
        <v>2</v>
      </c>
      <c r="AF8" s="2">
        <v>2</v>
      </c>
      <c r="AG8" s="2">
        <v>2</v>
      </c>
      <c r="AH8" s="2">
        <v>2</v>
      </c>
      <c r="AI8" s="28">
        <f aca="true" t="shared" si="8" ref="AI8:AI14">SUM(AD8:AH8)</f>
        <v>8</v>
      </c>
      <c r="AJ8" s="20">
        <f t="shared" si="0"/>
        <v>28</v>
      </c>
      <c r="AK8" s="2">
        <v>2</v>
      </c>
      <c r="AL8" s="2">
        <v>2</v>
      </c>
      <c r="AM8" s="2">
        <v>0</v>
      </c>
      <c r="AN8" s="2">
        <v>0</v>
      </c>
      <c r="AO8" s="2">
        <v>2</v>
      </c>
      <c r="AP8" s="28">
        <f aca="true" t="shared" si="9" ref="AP8:AP14">SUM(AK8:AO8)</f>
        <v>6</v>
      </c>
      <c r="AQ8" s="26">
        <f aca="true" t="shared" si="10" ref="AQ8:AQ19">AJ8+AP8</f>
        <v>34</v>
      </c>
      <c r="AR8" s="101">
        <f aca="true" t="shared" si="11" ref="AR8:AR19">IF(AQ8=0,0,RANK(AQ8,$AQ$7:$AQ$19))</f>
        <v>4</v>
      </c>
    </row>
    <row r="9" spans="1:44" ht="12.75">
      <c r="A9" s="113">
        <v>3</v>
      </c>
      <c r="B9" s="18" t="str">
        <f>'II voor'!C11</f>
        <v>Festina Lente</v>
      </c>
      <c r="C9" s="2">
        <v>1</v>
      </c>
      <c r="D9" s="2">
        <v>1</v>
      </c>
      <c r="E9" s="2">
        <v>0</v>
      </c>
      <c r="F9" s="2">
        <v>0</v>
      </c>
      <c r="G9" s="3">
        <v>0</v>
      </c>
      <c r="H9" s="20">
        <f t="shared" si="1"/>
        <v>2</v>
      </c>
      <c r="I9" s="4">
        <v>2</v>
      </c>
      <c r="J9" s="2">
        <v>0</v>
      </c>
      <c r="K9" s="2">
        <v>0</v>
      </c>
      <c r="L9" s="2">
        <v>0</v>
      </c>
      <c r="M9" s="2">
        <v>0</v>
      </c>
      <c r="N9" s="28">
        <f t="shared" si="2"/>
        <v>2</v>
      </c>
      <c r="O9" s="20">
        <f t="shared" si="3"/>
        <v>4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8">
        <f t="shared" si="4"/>
        <v>0</v>
      </c>
      <c r="V9" s="20">
        <f t="shared" si="5"/>
        <v>4</v>
      </c>
      <c r="W9" s="2">
        <v>3</v>
      </c>
      <c r="X9" s="2">
        <v>0</v>
      </c>
      <c r="Y9" s="2">
        <v>0</v>
      </c>
      <c r="Z9" s="2">
        <v>0</v>
      </c>
      <c r="AA9" s="2">
        <v>0</v>
      </c>
      <c r="AB9" s="28">
        <f t="shared" si="6"/>
        <v>3</v>
      </c>
      <c r="AC9" s="20">
        <f t="shared" si="7"/>
        <v>7</v>
      </c>
      <c r="AD9" s="2">
        <v>0</v>
      </c>
      <c r="AE9" s="2">
        <v>2</v>
      </c>
      <c r="AF9" s="2">
        <v>2</v>
      </c>
      <c r="AG9" s="2">
        <v>2</v>
      </c>
      <c r="AH9" s="2">
        <v>2</v>
      </c>
      <c r="AI9" s="28">
        <f t="shared" si="8"/>
        <v>8</v>
      </c>
      <c r="AJ9" s="20">
        <f t="shared" si="0"/>
        <v>15</v>
      </c>
      <c r="AK9" s="2">
        <v>2</v>
      </c>
      <c r="AL9" s="2">
        <v>0</v>
      </c>
      <c r="AM9" s="2">
        <v>2</v>
      </c>
      <c r="AN9" s="2">
        <v>0</v>
      </c>
      <c r="AO9" s="2">
        <v>2</v>
      </c>
      <c r="AP9" s="28">
        <f t="shared" si="9"/>
        <v>6</v>
      </c>
      <c r="AQ9" s="26">
        <f t="shared" si="10"/>
        <v>21</v>
      </c>
      <c r="AR9" s="101">
        <f t="shared" si="11"/>
        <v>12</v>
      </c>
    </row>
    <row r="10" spans="1:44" ht="12.75">
      <c r="A10" s="113">
        <v>4</v>
      </c>
      <c r="B10" s="18" t="str">
        <f>'II voor'!C12</f>
        <v>Lasteaia lapsed</v>
      </c>
      <c r="C10" s="2">
        <v>2</v>
      </c>
      <c r="D10" s="2">
        <v>2</v>
      </c>
      <c r="E10" s="2">
        <v>2</v>
      </c>
      <c r="F10" s="2">
        <v>2</v>
      </c>
      <c r="G10" s="3">
        <v>0</v>
      </c>
      <c r="H10" s="20">
        <f t="shared" si="1"/>
        <v>8</v>
      </c>
      <c r="I10" s="4">
        <v>0</v>
      </c>
      <c r="J10" s="2">
        <v>0</v>
      </c>
      <c r="K10" s="2">
        <v>1</v>
      </c>
      <c r="L10" s="2">
        <v>0</v>
      </c>
      <c r="M10" s="2">
        <v>2</v>
      </c>
      <c r="N10" s="28">
        <f t="shared" si="2"/>
        <v>3</v>
      </c>
      <c r="O10" s="20">
        <f t="shared" si="3"/>
        <v>11</v>
      </c>
      <c r="P10" s="2">
        <v>0</v>
      </c>
      <c r="Q10" s="2">
        <v>0</v>
      </c>
      <c r="R10" s="2">
        <v>0</v>
      </c>
      <c r="S10" s="2">
        <v>0</v>
      </c>
      <c r="T10" s="2">
        <v>2</v>
      </c>
      <c r="U10" s="28">
        <f t="shared" si="4"/>
        <v>2</v>
      </c>
      <c r="V10" s="20">
        <f t="shared" si="5"/>
        <v>13</v>
      </c>
      <c r="W10" s="2">
        <v>2</v>
      </c>
      <c r="X10" s="2">
        <v>0</v>
      </c>
      <c r="Y10" s="2">
        <v>2</v>
      </c>
      <c r="Z10" s="2">
        <v>0</v>
      </c>
      <c r="AA10" s="2">
        <v>2</v>
      </c>
      <c r="AB10" s="28">
        <f t="shared" si="6"/>
        <v>6</v>
      </c>
      <c r="AC10" s="20">
        <f t="shared" si="7"/>
        <v>19</v>
      </c>
      <c r="AD10" s="2">
        <v>0</v>
      </c>
      <c r="AE10" s="2">
        <v>2</v>
      </c>
      <c r="AF10" s="2">
        <v>2</v>
      </c>
      <c r="AG10" s="2">
        <v>0</v>
      </c>
      <c r="AH10" s="2">
        <v>2</v>
      </c>
      <c r="AI10" s="28">
        <f t="shared" si="8"/>
        <v>6</v>
      </c>
      <c r="AJ10" s="20">
        <f t="shared" si="0"/>
        <v>25</v>
      </c>
      <c r="AK10" s="2">
        <v>0</v>
      </c>
      <c r="AL10" s="2">
        <v>0</v>
      </c>
      <c r="AM10" s="2">
        <v>2</v>
      </c>
      <c r="AN10" s="2">
        <v>0</v>
      </c>
      <c r="AO10" s="2">
        <v>2</v>
      </c>
      <c r="AP10" s="28">
        <f t="shared" si="9"/>
        <v>4</v>
      </c>
      <c r="AQ10" s="26">
        <f t="shared" si="10"/>
        <v>29</v>
      </c>
      <c r="AR10" s="101">
        <f t="shared" si="11"/>
        <v>7</v>
      </c>
    </row>
    <row r="11" spans="1:44" ht="12.75">
      <c r="A11" s="113">
        <v>5</v>
      </c>
      <c r="B11" s="18" t="str">
        <f>'II voor'!C13</f>
        <v>Piret</v>
      </c>
      <c r="C11" s="2">
        <v>2</v>
      </c>
      <c r="D11" s="2">
        <v>0</v>
      </c>
      <c r="E11" s="2">
        <v>0</v>
      </c>
      <c r="F11" s="2">
        <v>0</v>
      </c>
      <c r="G11" s="3">
        <v>2</v>
      </c>
      <c r="H11" s="20">
        <f t="shared" si="1"/>
        <v>4</v>
      </c>
      <c r="I11" s="4">
        <v>0</v>
      </c>
      <c r="J11" s="2">
        <v>0</v>
      </c>
      <c r="K11" s="2">
        <v>2</v>
      </c>
      <c r="L11" s="2">
        <v>0</v>
      </c>
      <c r="M11" s="2">
        <v>1</v>
      </c>
      <c r="N11" s="28">
        <f t="shared" si="2"/>
        <v>3</v>
      </c>
      <c r="O11" s="20">
        <f t="shared" si="3"/>
        <v>7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8">
        <f t="shared" si="4"/>
        <v>0</v>
      </c>
      <c r="V11" s="20">
        <f t="shared" si="5"/>
        <v>7</v>
      </c>
      <c r="W11" s="2">
        <v>3</v>
      </c>
      <c r="X11" s="2">
        <v>0</v>
      </c>
      <c r="Y11" s="2">
        <v>2</v>
      </c>
      <c r="Z11" s="2">
        <v>2</v>
      </c>
      <c r="AA11" s="2">
        <v>0</v>
      </c>
      <c r="AB11" s="28">
        <f t="shared" si="6"/>
        <v>7</v>
      </c>
      <c r="AC11" s="20">
        <f t="shared" si="7"/>
        <v>14</v>
      </c>
      <c r="AD11" s="2">
        <v>0</v>
      </c>
      <c r="AE11" s="2">
        <v>2</v>
      </c>
      <c r="AF11" s="2">
        <v>2</v>
      </c>
      <c r="AG11" s="2">
        <v>2</v>
      </c>
      <c r="AH11" s="2">
        <v>2</v>
      </c>
      <c r="AI11" s="28">
        <f t="shared" si="8"/>
        <v>8</v>
      </c>
      <c r="AJ11" s="20">
        <f t="shared" si="0"/>
        <v>22</v>
      </c>
      <c r="AK11" s="2">
        <v>0</v>
      </c>
      <c r="AL11" s="2">
        <v>2</v>
      </c>
      <c r="AM11" s="2">
        <v>0</v>
      </c>
      <c r="AN11" s="2">
        <v>2</v>
      </c>
      <c r="AO11" s="2">
        <v>2</v>
      </c>
      <c r="AP11" s="28">
        <f t="shared" si="9"/>
        <v>6</v>
      </c>
      <c r="AQ11" s="26">
        <f t="shared" si="10"/>
        <v>28</v>
      </c>
      <c r="AR11" s="101">
        <f t="shared" si="11"/>
        <v>8</v>
      </c>
    </row>
    <row r="12" spans="1:44" ht="12.75">
      <c r="A12" s="113">
        <v>6</v>
      </c>
      <c r="B12" s="18" t="str">
        <f>'II voor'!C14</f>
        <v>Lindpriid</v>
      </c>
      <c r="C12" s="2">
        <v>2</v>
      </c>
      <c r="D12" s="2">
        <v>1</v>
      </c>
      <c r="E12" s="2">
        <v>2</v>
      </c>
      <c r="F12" s="2">
        <v>2</v>
      </c>
      <c r="G12" s="3">
        <v>2</v>
      </c>
      <c r="H12" s="20">
        <f t="shared" si="1"/>
        <v>9</v>
      </c>
      <c r="I12" s="4">
        <v>2</v>
      </c>
      <c r="J12" s="2">
        <v>0</v>
      </c>
      <c r="K12" s="2">
        <v>1</v>
      </c>
      <c r="L12" s="2">
        <v>0</v>
      </c>
      <c r="M12" s="2">
        <v>1</v>
      </c>
      <c r="N12" s="28">
        <f t="shared" si="2"/>
        <v>4</v>
      </c>
      <c r="O12" s="20">
        <f t="shared" si="3"/>
        <v>13</v>
      </c>
      <c r="P12" s="2">
        <v>0</v>
      </c>
      <c r="Q12" s="2">
        <v>2</v>
      </c>
      <c r="R12" s="2">
        <v>0</v>
      </c>
      <c r="S12" s="2">
        <v>1</v>
      </c>
      <c r="T12" s="2">
        <v>0</v>
      </c>
      <c r="U12" s="28">
        <f t="shared" si="4"/>
        <v>3</v>
      </c>
      <c r="V12" s="20">
        <f t="shared" si="5"/>
        <v>16</v>
      </c>
      <c r="W12" s="2">
        <v>3</v>
      </c>
      <c r="X12" s="2">
        <v>0</v>
      </c>
      <c r="Y12" s="2">
        <v>2</v>
      </c>
      <c r="Z12" s="2">
        <v>2</v>
      </c>
      <c r="AA12" s="2">
        <v>2</v>
      </c>
      <c r="AB12" s="28">
        <f t="shared" si="6"/>
        <v>9</v>
      </c>
      <c r="AC12" s="20">
        <f t="shared" si="7"/>
        <v>25</v>
      </c>
      <c r="AD12" s="2">
        <v>0</v>
      </c>
      <c r="AE12" s="2">
        <v>2</v>
      </c>
      <c r="AF12" s="2">
        <v>2</v>
      </c>
      <c r="AG12" s="2">
        <v>2</v>
      </c>
      <c r="AH12" s="2">
        <v>0</v>
      </c>
      <c r="AI12" s="28">
        <f t="shared" si="8"/>
        <v>6</v>
      </c>
      <c r="AJ12" s="20">
        <f t="shared" si="0"/>
        <v>31</v>
      </c>
      <c r="AK12" s="2">
        <v>0</v>
      </c>
      <c r="AL12" s="2">
        <v>0</v>
      </c>
      <c r="AM12" s="2">
        <v>0</v>
      </c>
      <c r="AN12" s="2">
        <v>2</v>
      </c>
      <c r="AO12" s="2">
        <v>0</v>
      </c>
      <c r="AP12" s="28">
        <f t="shared" si="9"/>
        <v>2</v>
      </c>
      <c r="AQ12" s="26">
        <f t="shared" si="10"/>
        <v>33</v>
      </c>
      <c r="AR12" s="101">
        <f t="shared" si="11"/>
        <v>5</v>
      </c>
    </row>
    <row r="13" spans="1:44" ht="12.75">
      <c r="A13" s="113">
        <v>7</v>
      </c>
      <c r="B13" s="18" t="str">
        <f>'II voor'!C15</f>
        <v>Nipitirid</v>
      </c>
      <c r="C13" s="2">
        <v>2</v>
      </c>
      <c r="D13" s="2">
        <v>2</v>
      </c>
      <c r="E13" s="2">
        <v>2</v>
      </c>
      <c r="F13" s="2">
        <v>0</v>
      </c>
      <c r="G13" s="3">
        <v>2</v>
      </c>
      <c r="H13" s="20">
        <f t="shared" si="1"/>
        <v>8</v>
      </c>
      <c r="I13" s="4">
        <v>2</v>
      </c>
      <c r="J13" s="2">
        <v>2</v>
      </c>
      <c r="K13" s="2">
        <v>2</v>
      </c>
      <c r="L13" s="2">
        <v>0</v>
      </c>
      <c r="M13" s="2">
        <v>3</v>
      </c>
      <c r="N13" s="28">
        <f t="shared" si="2"/>
        <v>9</v>
      </c>
      <c r="O13" s="20">
        <f t="shared" si="3"/>
        <v>17</v>
      </c>
      <c r="P13" s="2">
        <v>0</v>
      </c>
      <c r="Q13" s="2">
        <v>2</v>
      </c>
      <c r="R13" s="2">
        <v>0</v>
      </c>
      <c r="S13" s="2">
        <v>1</v>
      </c>
      <c r="T13" s="2">
        <v>0</v>
      </c>
      <c r="U13" s="28">
        <f t="shared" si="4"/>
        <v>3</v>
      </c>
      <c r="V13" s="20">
        <f t="shared" si="5"/>
        <v>20</v>
      </c>
      <c r="W13" s="2">
        <v>2</v>
      </c>
      <c r="X13" s="2">
        <v>0</v>
      </c>
      <c r="Y13" s="2">
        <v>0</v>
      </c>
      <c r="Z13" s="2">
        <v>0</v>
      </c>
      <c r="AA13" s="2">
        <v>0</v>
      </c>
      <c r="AB13" s="28">
        <f t="shared" si="6"/>
        <v>2</v>
      </c>
      <c r="AC13" s="20">
        <f t="shared" si="7"/>
        <v>22</v>
      </c>
      <c r="AD13" s="2">
        <v>0</v>
      </c>
      <c r="AE13" s="2">
        <v>2</v>
      </c>
      <c r="AF13" s="2">
        <v>2</v>
      </c>
      <c r="AG13" s="2">
        <v>2</v>
      </c>
      <c r="AH13" s="2">
        <v>2</v>
      </c>
      <c r="AI13" s="28">
        <f t="shared" si="8"/>
        <v>8</v>
      </c>
      <c r="AJ13" s="20">
        <f t="shared" si="0"/>
        <v>30</v>
      </c>
      <c r="AK13" s="2">
        <v>0</v>
      </c>
      <c r="AL13" s="2">
        <v>1</v>
      </c>
      <c r="AM13" s="2">
        <v>2</v>
      </c>
      <c r="AN13" s="2">
        <v>2</v>
      </c>
      <c r="AO13" s="2">
        <v>2</v>
      </c>
      <c r="AP13" s="28">
        <f t="shared" si="9"/>
        <v>7</v>
      </c>
      <c r="AQ13" s="26">
        <f t="shared" si="10"/>
        <v>37</v>
      </c>
      <c r="AR13" s="101">
        <f t="shared" si="11"/>
        <v>3</v>
      </c>
    </row>
    <row r="14" spans="1:44" ht="12.75">
      <c r="A14" s="113">
        <v>8</v>
      </c>
      <c r="B14" s="18" t="str">
        <f>'II voor'!C16</f>
        <v>Amneesia</v>
      </c>
      <c r="C14" s="2">
        <v>1</v>
      </c>
      <c r="D14" s="2">
        <v>1</v>
      </c>
      <c r="E14" s="2">
        <v>0</v>
      </c>
      <c r="F14" s="2">
        <v>0</v>
      </c>
      <c r="G14" s="3">
        <v>0</v>
      </c>
      <c r="H14" s="20">
        <f t="shared" si="1"/>
        <v>2</v>
      </c>
      <c r="I14" s="4">
        <v>2</v>
      </c>
      <c r="J14" s="2">
        <v>2</v>
      </c>
      <c r="K14" s="2">
        <v>2</v>
      </c>
      <c r="L14" s="2">
        <v>2</v>
      </c>
      <c r="M14" s="2">
        <v>1</v>
      </c>
      <c r="N14" s="28">
        <f t="shared" si="2"/>
        <v>9</v>
      </c>
      <c r="O14" s="20">
        <f t="shared" si="3"/>
        <v>11</v>
      </c>
      <c r="P14" s="2">
        <v>0</v>
      </c>
      <c r="Q14" s="2">
        <v>0</v>
      </c>
      <c r="R14" s="2">
        <v>2</v>
      </c>
      <c r="S14" s="2">
        <v>0</v>
      </c>
      <c r="T14" s="2">
        <v>0</v>
      </c>
      <c r="U14" s="28">
        <f t="shared" si="4"/>
        <v>2</v>
      </c>
      <c r="V14" s="20">
        <f t="shared" si="5"/>
        <v>13</v>
      </c>
      <c r="W14" s="2">
        <v>2</v>
      </c>
      <c r="X14" s="2">
        <v>0</v>
      </c>
      <c r="Y14" s="2">
        <v>2</v>
      </c>
      <c r="Z14" s="2">
        <v>2</v>
      </c>
      <c r="AA14" s="2">
        <v>0</v>
      </c>
      <c r="AB14" s="28">
        <f t="shared" si="6"/>
        <v>6</v>
      </c>
      <c r="AC14" s="20">
        <f t="shared" si="7"/>
        <v>19</v>
      </c>
      <c r="AD14" s="2">
        <v>0</v>
      </c>
      <c r="AE14" s="2">
        <v>2</v>
      </c>
      <c r="AF14" s="2">
        <v>2</v>
      </c>
      <c r="AG14" s="2">
        <v>2</v>
      </c>
      <c r="AH14" s="2">
        <v>2</v>
      </c>
      <c r="AI14" s="28">
        <f t="shared" si="8"/>
        <v>8</v>
      </c>
      <c r="AJ14" s="20">
        <f t="shared" si="0"/>
        <v>27</v>
      </c>
      <c r="AK14" s="2">
        <v>0</v>
      </c>
      <c r="AL14" s="2">
        <v>0</v>
      </c>
      <c r="AM14" s="2">
        <v>0</v>
      </c>
      <c r="AN14" s="2">
        <v>2</v>
      </c>
      <c r="AO14" s="2">
        <v>2</v>
      </c>
      <c r="AP14" s="28">
        <f t="shared" si="9"/>
        <v>4</v>
      </c>
      <c r="AQ14" s="26">
        <f t="shared" si="10"/>
        <v>31</v>
      </c>
      <c r="AR14" s="101">
        <f t="shared" si="11"/>
        <v>6</v>
      </c>
    </row>
    <row r="15" spans="1:45" ht="12.75">
      <c r="A15" s="113">
        <v>9</v>
      </c>
      <c r="B15" s="18" t="str">
        <f>'II voor'!C17</f>
        <v>Kangru KEK</v>
      </c>
      <c r="C15" s="2">
        <v>2</v>
      </c>
      <c r="D15" s="2">
        <v>1</v>
      </c>
      <c r="E15" s="2">
        <v>0</v>
      </c>
      <c r="F15" s="2">
        <v>0</v>
      </c>
      <c r="G15" s="3">
        <v>0</v>
      </c>
      <c r="H15" s="20">
        <f>SUM(C15:G15)</f>
        <v>3</v>
      </c>
      <c r="I15" s="4">
        <v>0</v>
      </c>
      <c r="J15" s="2">
        <v>0</v>
      </c>
      <c r="K15" s="2">
        <v>1</v>
      </c>
      <c r="L15" s="2">
        <v>2</v>
      </c>
      <c r="M15" s="2">
        <v>0</v>
      </c>
      <c r="N15" s="28">
        <f>SUM(I15:M15)</f>
        <v>3</v>
      </c>
      <c r="O15" s="20">
        <f>SUM(H15:M15)</f>
        <v>6</v>
      </c>
      <c r="P15" s="2">
        <v>0</v>
      </c>
      <c r="Q15" s="2">
        <v>0</v>
      </c>
      <c r="R15" s="2">
        <v>2</v>
      </c>
      <c r="S15" s="2">
        <v>2</v>
      </c>
      <c r="T15" s="2">
        <v>2</v>
      </c>
      <c r="U15" s="28">
        <f>SUM(P15:T15)</f>
        <v>6</v>
      </c>
      <c r="V15" s="20">
        <f>SUM(O15:T15)</f>
        <v>12</v>
      </c>
      <c r="W15" s="2">
        <v>3</v>
      </c>
      <c r="X15" s="2">
        <v>0</v>
      </c>
      <c r="Y15" s="2">
        <v>2</v>
      </c>
      <c r="Z15" s="2">
        <v>2</v>
      </c>
      <c r="AA15" s="2">
        <v>2</v>
      </c>
      <c r="AB15" s="28">
        <f>SUM(W15:AA15)</f>
        <v>9</v>
      </c>
      <c r="AC15" s="20">
        <f>SUM(V15:AA15)</f>
        <v>21</v>
      </c>
      <c r="AD15" s="2">
        <v>0</v>
      </c>
      <c r="AE15" s="2">
        <v>2</v>
      </c>
      <c r="AF15" s="2">
        <v>2</v>
      </c>
      <c r="AG15" s="2">
        <v>2</v>
      </c>
      <c r="AH15" s="2">
        <v>2</v>
      </c>
      <c r="AI15" s="28">
        <f>SUM(AD15:AH15)</f>
        <v>8</v>
      </c>
      <c r="AJ15" s="20">
        <f>SUM(AC15:AH15)</f>
        <v>29</v>
      </c>
      <c r="AK15" s="2">
        <v>2</v>
      </c>
      <c r="AL15" s="2">
        <v>2</v>
      </c>
      <c r="AM15" s="2">
        <v>2</v>
      </c>
      <c r="AN15" s="2">
        <v>2</v>
      </c>
      <c r="AO15" s="2">
        <v>2</v>
      </c>
      <c r="AP15" s="28">
        <f>SUM(AK15:AO15)</f>
        <v>10</v>
      </c>
      <c r="AQ15" s="26">
        <f t="shared" si="10"/>
        <v>39</v>
      </c>
      <c r="AR15" s="101">
        <f t="shared" si="11"/>
        <v>1</v>
      </c>
      <c r="AS15" s="24"/>
    </row>
    <row r="16" spans="1:44" ht="12.75">
      <c r="A16" s="113">
        <v>10</v>
      </c>
      <c r="B16" s="18" t="str">
        <f>'II voor'!C18</f>
        <v>Kiili Koor</v>
      </c>
      <c r="C16" s="2">
        <v>1</v>
      </c>
      <c r="D16" s="2">
        <v>1</v>
      </c>
      <c r="E16" s="2">
        <v>2</v>
      </c>
      <c r="F16" s="2">
        <v>2</v>
      </c>
      <c r="G16" s="3">
        <v>0</v>
      </c>
      <c r="H16" s="20">
        <f>SUM(C16:G16)</f>
        <v>6</v>
      </c>
      <c r="I16" s="4">
        <v>2</v>
      </c>
      <c r="J16" s="2">
        <v>1</v>
      </c>
      <c r="K16" s="2">
        <v>0</v>
      </c>
      <c r="L16" s="2">
        <v>0</v>
      </c>
      <c r="M16" s="2">
        <v>2</v>
      </c>
      <c r="N16" s="28">
        <f>SUM(I16:M16)</f>
        <v>5</v>
      </c>
      <c r="O16" s="20">
        <f>SUM(H16:M16)</f>
        <v>11</v>
      </c>
      <c r="P16" s="2">
        <v>2</v>
      </c>
      <c r="Q16" s="2">
        <v>2</v>
      </c>
      <c r="R16" s="2">
        <v>0</v>
      </c>
      <c r="S16" s="2">
        <v>1</v>
      </c>
      <c r="T16" s="2">
        <v>0</v>
      </c>
      <c r="U16" s="28">
        <f>SUM(P16:T16)</f>
        <v>5</v>
      </c>
      <c r="V16" s="20">
        <f>SUM(O16:T16)</f>
        <v>16</v>
      </c>
      <c r="W16" s="2">
        <v>3</v>
      </c>
      <c r="X16" s="2">
        <v>0</v>
      </c>
      <c r="Y16" s="2">
        <v>0</v>
      </c>
      <c r="Z16" s="2">
        <v>2</v>
      </c>
      <c r="AA16" s="2">
        <v>0</v>
      </c>
      <c r="AB16" s="28">
        <f>SUM(W16:AA16)</f>
        <v>5</v>
      </c>
      <c r="AC16" s="20">
        <f>SUM(V16:AA16)</f>
        <v>21</v>
      </c>
      <c r="AD16" s="2">
        <v>2</v>
      </c>
      <c r="AE16" s="2">
        <v>2</v>
      </c>
      <c r="AF16" s="2">
        <v>2</v>
      </c>
      <c r="AG16" s="2">
        <v>2</v>
      </c>
      <c r="AH16" s="2">
        <v>2</v>
      </c>
      <c r="AI16" s="28">
        <f>SUM(AD16:AH16)</f>
        <v>10</v>
      </c>
      <c r="AJ16" s="20">
        <f>SUM(AC16:AH16)</f>
        <v>31</v>
      </c>
      <c r="AK16" s="2">
        <v>2</v>
      </c>
      <c r="AL16" s="2">
        <v>0</v>
      </c>
      <c r="AM16" s="2">
        <v>2</v>
      </c>
      <c r="AN16" s="2">
        <v>2</v>
      </c>
      <c r="AO16" s="2">
        <v>2</v>
      </c>
      <c r="AP16" s="28">
        <f>SUM(AK16:AO16)</f>
        <v>8</v>
      </c>
      <c r="AQ16" s="26">
        <f t="shared" si="10"/>
        <v>39</v>
      </c>
      <c r="AR16" s="101">
        <f t="shared" si="11"/>
        <v>1</v>
      </c>
    </row>
    <row r="17" spans="1:44" ht="12.75">
      <c r="A17" s="113">
        <v>11</v>
      </c>
      <c r="B17" s="18" t="str">
        <f>'II voor'!C19</f>
        <v>Värinad 12</v>
      </c>
      <c r="C17" s="2">
        <v>1</v>
      </c>
      <c r="D17" s="2">
        <v>1</v>
      </c>
      <c r="E17" s="2">
        <v>0</v>
      </c>
      <c r="F17" s="2">
        <v>0</v>
      </c>
      <c r="G17" s="3">
        <v>0</v>
      </c>
      <c r="H17" s="20">
        <f>SUM(C17:G17)</f>
        <v>2</v>
      </c>
      <c r="I17" s="4">
        <v>2</v>
      </c>
      <c r="J17" s="2">
        <v>0</v>
      </c>
      <c r="K17" s="2">
        <v>2</v>
      </c>
      <c r="L17" s="2">
        <v>0</v>
      </c>
      <c r="M17" s="2">
        <v>2</v>
      </c>
      <c r="N17" s="28">
        <f>SUM(I17:M17)</f>
        <v>6</v>
      </c>
      <c r="O17" s="20">
        <f>SUM(H17:M17)</f>
        <v>8</v>
      </c>
      <c r="P17" s="2">
        <v>2</v>
      </c>
      <c r="Q17" s="2">
        <v>2</v>
      </c>
      <c r="R17" s="2">
        <v>0</v>
      </c>
      <c r="S17" s="2">
        <v>0</v>
      </c>
      <c r="T17" s="2">
        <v>0</v>
      </c>
      <c r="U17" s="28">
        <f>SUM(P17:T17)</f>
        <v>4</v>
      </c>
      <c r="V17" s="20">
        <f>SUM(O17:T17)</f>
        <v>12</v>
      </c>
      <c r="W17" s="2">
        <v>1</v>
      </c>
      <c r="X17" s="2">
        <v>1</v>
      </c>
      <c r="Y17" s="2">
        <v>2</v>
      </c>
      <c r="Z17" s="2">
        <v>0</v>
      </c>
      <c r="AA17" s="2">
        <v>2</v>
      </c>
      <c r="AB17" s="28">
        <f>SUM(W17:AA17)</f>
        <v>6</v>
      </c>
      <c r="AC17" s="20">
        <f>SUM(V17:AA17)</f>
        <v>18</v>
      </c>
      <c r="AD17" s="2">
        <v>0</v>
      </c>
      <c r="AE17" s="2">
        <v>0</v>
      </c>
      <c r="AF17" s="2">
        <v>0</v>
      </c>
      <c r="AG17" s="2">
        <v>2</v>
      </c>
      <c r="AH17" s="2">
        <v>2</v>
      </c>
      <c r="AI17" s="28">
        <f>SUM(AD17:AH17)</f>
        <v>4</v>
      </c>
      <c r="AJ17" s="20">
        <f>SUM(AC17:AH17)</f>
        <v>22</v>
      </c>
      <c r="AK17" s="2">
        <v>0</v>
      </c>
      <c r="AL17" s="2">
        <v>1</v>
      </c>
      <c r="AM17" s="2">
        <v>0</v>
      </c>
      <c r="AN17" s="2">
        <v>2</v>
      </c>
      <c r="AO17" s="2">
        <v>2</v>
      </c>
      <c r="AP17" s="28">
        <f>SUM(AK17:AO17)</f>
        <v>5</v>
      </c>
      <c r="AQ17" s="26">
        <f t="shared" si="10"/>
        <v>27</v>
      </c>
      <c r="AR17" s="101">
        <f t="shared" si="11"/>
        <v>11</v>
      </c>
    </row>
    <row r="18" spans="1:44" ht="12.75">
      <c r="A18" s="113">
        <v>12</v>
      </c>
      <c r="B18" s="18" t="str">
        <f>'II voor'!C20</f>
        <v>Otid</v>
      </c>
      <c r="C18" s="2">
        <v>1</v>
      </c>
      <c r="D18" s="2">
        <v>0</v>
      </c>
      <c r="E18" s="2">
        <v>2</v>
      </c>
      <c r="F18" s="2">
        <v>2</v>
      </c>
      <c r="G18" s="3">
        <v>0</v>
      </c>
      <c r="H18" s="20">
        <f>SUM(C18:G18)</f>
        <v>5</v>
      </c>
      <c r="I18" s="4">
        <v>2</v>
      </c>
      <c r="J18" s="2">
        <v>0</v>
      </c>
      <c r="K18" s="2">
        <v>2</v>
      </c>
      <c r="L18" s="2">
        <v>2</v>
      </c>
      <c r="M18" s="2">
        <v>0</v>
      </c>
      <c r="N18" s="28">
        <f>SUM(I18:M18)</f>
        <v>6</v>
      </c>
      <c r="O18" s="20">
        <f>SUM(H18:M18)</f>
        <v>11</v>
      </c>
      <c r="P18" s="2">
        <v>0</v>
      </c>
      <c r="Q18" s="2">
        <v>0</v>
      </c>
      <c r="R18" s="2">
        <v>2</v>
      </c>
      <c r="S18" s="2">
        <v>1</v>
      </c>
      <c r="T18" s="2">
        <v>0</v>
      </c>
      <c r="U18" s="28">
        <f>SUM(P18:T18)</f>
        <v>3</v>
      </c>
      <c r="V18" s="20">
        <f>SUM(O18:T18)</f>
        <v>14</v>
      </c>
      <c r="W18" s="2">
        <v>2</v>
      </c>
      <c r="X18" s="2">
        <v>0</v>
      </c>
      <c r="Y18" s="2">
        <v>2</v>
      </c>
      <c r="Z18" s="2">
        <v>0</v>
      </c>
      <c r="AA18" s="2">
        <v>0</v>
      </c>
      <c r="AB18" s="28">
        <f>SUM(W18:AA18)</f>
        <v>4</v>
      </c>
      <c r="AC18" s="20">
        <f>SUM(V18:AA18)</f>
        <v>18</v>
      </c>
      <c r="AD18" s="2">
        <v>0</v>
      </c>
      <c r="AE18" s="2">
        <v>2</v>
      </c>
      <c r="AF18" s="2">
        <v>0</v>
      </c>
      <c r="AG18" s="2">
        <v>2</v>
      </c>
      <c r="AH18" s="2">
        <v>0</v>
      </c>
      <c r="AI18" s="28">
        <f>SUM(AD18:AH18)</f>
        <v>4</v>
      </c>
      <c r="AJ18" s="20">
        <f>SUM(AC18:AH18)</f>
        <v>22</v>
      </c>
      <c r="AK18" s="2">
        <v>2</v>
      </c>
      <c r="AL18" s="2">
        <v>2</v>
      </c>
      <c r="AM18" s="2">
        <v>0</v>
      </c>
      <c r="AN18" s="2">
        <v>0</v>
      </c>
      <c r="AO18" s="2">
        <v>2</v>
      </c>
      <c r="AP18" s="28">
        <f>SUM(AK18:AO18)</f>
        <v>6</v>
      </c>
      <c r="AQ18" s="26">
        <f t="shared" si="10"/>
        <v>28</v>
      </c>
      <c r="AR18" s="101">
        <f t="shared" si="11"/>
        <v>8</v>
      </c>
    </row>
    <row r="19" spans="1:44" ht="12.75">
      <c r="A19" s="113">
        <v>13</v>
      </c>
      <c r="B19" s="18">
        <f>'II voor'!C21</f>
        <v>0</v>
      </c>
      <c r="C19" s="2"/>
      <c r="D19" s="2"/>
      <c r="E19" s="2"/>
      <c r="F19" s="2"/>
      <c r="G19" s="3"/>
      <c r="H19" s="20">
        <f>SUM(C19:G19)</f>
        <v>0</v>
      </c>
      <c r="I19" s="4"/>
      <c r="J19" s="2"/>
      <c r="K19" s="2"/>
      <c r="L19" s="2"/>
      <c r="M19" s="2"/>
      <c r="N19" s="28">
        <f>SUM(I19:M19)</f>
        <v>0</v>
      </c>
      <c r="O19" s="20">
        <f>SUM(H19:M19)</f>
        <v>0</v>
      </c>
      <c r="P19" s="2"/>
      <c r="Q19" s="2"/>
      <c r="R19" s="2"/>
      <c r="S19" s="2"/>
      <c r="T19" s="2"/>
      <c r="U19" s="28">
        <f>SUM(P19:T19)</f>
        <v>0</v>
      </c>
      <c r="V19" s="20">
        <f>SUM(O19:T19)</f>
        <v>0</v>
      </c>
      <c r="W19" s="2"/>
      <c r="X19" s="2"/>
      <c r="Y19" s="2"/>
      <c r="Z19" s="2"/>
      <c r="AA19" s="2"/>
      <c r="AB19" s="28">
        <f>SUM(W19:AA19)</f>
        <v>0</v>
      </c>
      <c r="AC19" s="20">
        <f>SUM(V19:AA19)</f>
        <v>0</v>
      </c>
      <c r="AD19" s="2"/>
      <c r="AE19" s="2"/>
      <c r="AF19" s="2"/>
      <c r="AG19" s="2"/>
      <c r="AH19" s="2"/>
      <c r="AI19" s="28">
        <f>SUM(AD19:AH19)</f>
        <v>0</v>
      </c>
      <c r="AJ19" s="20">
        <f>SUM(AC19:AH19)</f>
        <v>0</v>
      </c>
      <c r="AK19" s="2"/>
      <c r="AL19" s="2"/>
      <c r="AM19" s="2"/>
      <c r="AN19" s="2"/>
      <c r="AO19" s="2"/>
      <c r="AP19" s="28">
        <f>SUM(AK19:AO19)</f>
        <v>0</v>
      </c>
      <c r="AQ19" s="26">
        <f t="shared" si="10"/>
        <v>0</v>
      </c>
      <c r="AR19" s="101">
        <f t="shared" si="11"/>
        <v>0</v>
      </c>
    </row>
    <row r="20" ht="13.5" thickBot="1"/>
    <row r="21" spans="1:6" ht="12.75">
      <c r="A21" s="227" t="s">
        <v>1</v>
      </c>
      <c r="B21" s="188" t="s">
        <v>0</v>
      </c>
      <c r="C21" s="22" t="s">
        <v>12</v>
      </c>
      <c r="D21" s="22" t="s">
        <v>13</v>
      </c>
      <c r="E21" s="22" t="s">
        <v>14</v>
      </c>
      <c r="F21" s="31"/>
    </row>
    <row r="22" spans="1:9" ht="13.5" thickBot="1">
      <c r="A22" s="228"/>
      <c r="B22" s="215"/>
      <c r="C22" s="23" t="s">
        <v>10</v>
      </c>
      <c r="D22" s="23" t="s">
        <v>10</v>
      </c>
      <c r="E22" s="23" t="s">
        <v>10</v>
      </c>
      <c r="F22" s="32" t="s">
        <v>3</v>
      </c>
      <c r="H22" s="132"/>
      <c r="I22" s="132"/>
    </row>
    <row r="23" spans="1:9" ht="12.75">
      <c r="A23" s="112">
        <v>1</v>
      </c>
      <c r="B23" s="18" t="str">
        <f aca="true" t="shared" si="12" ref="B23:B35">B7</f>
        <v>V</v>
      </c>
      <c r="C23" s="30">
        <f>'I voor'!AR9</f>
        <v>30</v>
      </c>
      <c r="D23" s="11">
        <f>'II voor'!AS9</f>
        <v>35</v>
      </c>
      <c r="E23" s="11">
        <f>AQ7</f>
        <v>28</v>
      </c>
      <c r="F23" s="14">
        <f>SUM(C23:E23)</f>
        <v>93</v>
      </c>
      <c r="G23" s="229">
        <f>IF(F23=0,0,RANK(F23,$F$23:$F$35))</f>
        <v>6</v>
      </c>
      <c r="H23" s="230"/>
      <c r="I23" s="114"/>
    </row>
    <row r="24" spans="1:8" ht="12.75">
      <c r="A24" s="113">
        <v>2</v>
      </c>
      <c r="B24" s="18" t="str">
        <f t="shared" si="12"/>
        <v>Kiire Tigu</v>
      </c>
      <c r="C24" s="30">
        <f>'I voor'!AR10</f>
        <v>38</v>
      </c>
      <c r="D24" s="11">
        <f>'II voor'!AS10</f>
        <v>25</v>
      </c>
      <c r="E24" s="11">
        <f aca="true" t="shared" si="13" ref="E24:E35">AQ8</f>
        <v>34</v>
      </c>
      <c r="F24" s="14">
        <f aca="true" t="shared" si="14" ref="F24:F35">SUM(C24:E24)</f>
        <v>97</v>
      </c>
      <c r="G24" s="229">
        <f aca="true" t="shared" si="15" ref="G24:G35">IF(F24=0,0,RANK(F24,$F$23:$F$35))</f>
        <v>4</v>
      </c>
      <c r="H24" s="230"/>
    </row>
    <row r="25" spans="1:8" ht="12.75">
      <c r="A25" s="113">
        <v>3</v>
      </c>
      <c r="B25" s="18" t="str">
        <f t="shared" si="12"/>
        <v>Festina Lente</v>
      </c>
      <c r="C25" s="30">
        <f>'I voor'!AR11</f>
        <v>13</v>
      </c>
      <c r="D25" s="11">
        <f>'II voor'!AS11</f>
        <v>21</v>
      </c>
      <c r="E25" s="11">
        <f t="shared" si="13"/>
        <v>21</v>
      </c>
      <c r="F25" s="14">
        <f t="shared" si="14"/>
        <v>55</v>
      </c>
      <c r="G25" s="229">
        <f t="shared" si="15"/>
        <v>12</v>
      </c>
      <c r="H25" s="230"/>
    </row>
    <row r="26" spans="1:8" ht="12.75">
      <c r="A26" s="113">
        <v>4</v>
      </c>
      <c r="B26" s="18" t="str">
        <f t="shared" si="12"/>
        <v>Lasteaia lapsed</v>
      </c>
      <c r="C26" s="30">
        <f>'I voor'!AR12</f>
        <v>36</v>
      </c>
      <c r="D26" s="11">
        <f>'II voor'!AS12</f>
        <v>22</v>
      </c>
      <c r="E26" s="11">
        <f t="shared" si="13"/>
        <v>29</v>
      </c>
      <c r="F26" s="14">
        <f t="shared" si="14"/>
        <v>87</v>
      </c>
      <c r="G26" s="229">
        <f t="shared" si="15"/>
        <v>8</v>
      </c>
      <c r="H26" s="230"/>
    </row>
    <row r="27" spans="1:8" ht="12.75">
      <c r="A27" s="113">
        <v>5</v>
      </c>
      <c r="B27" s="18" t="str">
        <f t="shared" si="12"/>
        <v>Piret</v>
      </c>
      <c r="C27" s="30">
        <f>'I voor'!AR13</f>
        <v>36</v>
      </c>
      <c r="D27" s="11">
        <f>'II voor'!AS13</f>
        <v>36</v>
      </c>
      <c r="E27" s="11">
        <f t="shared" si="13"/>
        <v>28</v>
      </c>
      <c r="F27" s="14">
        <f t="shared" si="14"/>
        <v>100</v>
      </c>
      <c r="G27" s="229">
        <f t="shared" si="15"/>
        <v>3</v>
      </c>
      <c r="H27" s="230"/>
    </row>
    <row r="28" spans="1:8" ht="12.75">
      <c r="A28" s="113">
        <v>6</v>
      </c>
      <c r="B28" s="18" t="str">
        <f t="shared" si="12"/>
        <v>Lindpriid</v>
      </c>
      <c r="C28" s="30">
        <f>'I voor'!AR14</f>
        <v>28</v>
      </c>
      <c r="D28" s="11">
        <f>'II voor'!AS14</f>
        <v>24</v>
      </c>
      <c r="E28" s="11">
        <f t="shared" si="13"/>
        <v>33</v>
      </c>
      <c r="F28" s="14">
        <f t="shared" si="14"/>
        <v>85</v>
      </c>
      <c r="G28" s="229">
        <f t="shared" si="15"/>
        <v>9</v>
      </c>
      <c r="H28" s="230"/>
    </row>
    <row r="29" spans="1:14" ht="12.75">
      <c r="A29" s="113">
        <v>7</v>
      </c>
      <c r="B29" s="18" t="str">
        <f t="shared" si="12"/>
        <v>Nipitirid</v>
      </c>
      <c r="C29" s="30">
        <f>'I voor'!AR15</f>
        <v>38</v>
      </c>
      <c r="D29" s="11">
        <f>'II voor'!AS15</f>
        <v>39</v>
      </c>
      <c r="E29" s="11">
        <f t="shared" si="13"/>
        <v>37</v>
      </c>
      <c r="F29" s="14">
        <f t="shared" si="14"/>
        <v>114</v>
      </c>
      <c r="G29" s="229">
        <f t="shared" si="15"/>
        <v>2</v>
      </c>
      <c r="H29" s="230"/>
      <c r="I29" s="114"/>
      <c r="N29" s="114"/>
    </row>
    <row r="30" spans="1:8" ht="12.75">
      <c r="A30" s="113">
        <v>8</v>
      </c>
      <c r="B30" s="18" t="str">
        <f t="shared" si="12"/>
        <v>Amneesia</v>
      </c>
      <c r="C30" s="30">
        <f>'I voor'!AR16</f>
        <v>34</v>
      </c>
      <c r="D30" s="11">
        <f>'II voor'!AS16</f>
        <v>31</v>
      </c>
      <c r="E30" s="11">
        <f t="shared" si="13"/>
        <v>31</v>
      </c>
      <c r="F30" s="14">
        <f t="shared" si="14"/>
        <v>96</v>
      </c>
      <c r="G30" s="229">
        <f t="shared" si="15"/>
        <v>5</v>
      </c>
      <c r="H30" s="230"/>
    </row>
    <row r="31" spans="1:8" ht="12.75">
      <c r="A31" s="113">
        <v>9</v>
      </c>
      <c r="B31" s="18" t="str">
        <f t="shared" si="12"/>
        <v>Kangru KEK</v>
      </c>
      <c r="C31" s="30">
        <f>'I voor'!AR17</f>
        <v>41</v>
      </c>
      <c r="D31" s="11">
        <f>'II voor'!AS17</f>
        <v>36</v>
      </c>
      <c r="E31" s="11">
        <f t="shared" si="13"/>
        <v>39</v>
      </c>
      <c r="F31" s="14">
        <f t="shared" si="14"/>
        <v>116</v>
      </c>
      <c r="G31" s="229">
        <f t="shared" si="15"/>
        <v>1</v>
      </c>
      <c r="H31" s="230"/>
    </row>
    <row r="32" spans="1:8" ht="12.75">
      <c r="A32" s="113">
        <v>10</v>
      </c>
      <c r="B32" s="18" t="str">
        <f t="shared" si="12"/>
        <v>Kiili Koor</v>
      </c>
      <c r="C32" s="30">
        <f>'I voor'!AR18</f>
        <v>15</v>
      </c>
      <c r="D32" s="11">
        <f>'II voor'!AS18</f>
        <v>30</v>
      </c>
      <c r="E32" s="11">
        <f t="shared" si="13"/>
        <v>39</v>
      </c>
      <c r="F32" s="14">
        <f t="shared" si="14"/>
        <v>84</v>
      </c>
      <c r="G32" s="229">
        <f t="shared" si="15"/>
        <v>10</v>
      </c>
      <c r="H32" s="230"/>
    </row>
    <row r="33" spans="1:8" ht="12.75">
      <c r="A33" s="113">
        <v>11</v>
      </c>
      <c r="B33" s="18" t="str">
        <f t="shared" si="12"/>
        <v>Värinad 12</v>
      </c>
      <c r="C33" s="30">
        <f>'I voor'!AR19</f>
        <v>34</v>
      </c>
      <c r="D33" s="11">
        <f>'II voor'!AS19</f>
        <v>28</v>
      </c>
      <c r="E33" s="11">
        <f t="shared" si="13"/>
        <v>27</v>
      </c>
      <c r="F33" s="14">
        <f t="shared" si="14"/>
        <v>89</v>
      </c>
      <c r="G33" s="229">
        <f t="shared" si="15"/>
        <v>7</v>
      </c>
      <c r="H33" s="230"/>
    </row>
    <row r="34" spans="1:8" ht="12.75">
      <c r="A34" s="113">
        <v>12</v>
      </c>
      <c r="B34" s="18" t="str">
        <f t="shared" si="12"/>
        <v>Otid</v>
      </c>
      <c r="C34" s="30">
        <f>'I voor'!AR20</f>
        <v>27</v>
      </c>
      <c r="D34" s="11">
        <f>'II voor'!AS20</f>
        <v>27</v>
      </c>
      <c r="E34" s="11">
        <f t="shared" si="13"/>
        <v>28</v>
      </c>
      <c r="F34" s="14">
        <f t="shared" si="14"/>
        <v>82</v>
      </c>
      <c r="G34" s="229">
        <f t="shared" si="15"/>
        <v>11</v>
      </c>
      <c r="H34" s="230"/>
    </row>
    <row r="35" spans="1:8" ht="12.75">
      <c r="A35" s="113">
        <v>13</v>
      </c>
      <c r="B35" s="18">
        <f t="shared" si="12"/>
        <v>0</v>
      </c>
      <c r="C35" s="30">
        <f>'I voor'!AR21</f>
        <v>0</v>
      </c>
      <c r="D35" s="11">
        <f>'II voor'!AS21</f>
        <v>0</v>
      </c>
      <c r="E35" s="11">
        <f t="shared" si="13"/>
        <v>0</v>
      </c>
      <c r="F35" s="14">
        <f t="shared" si="14"/>
        <v>0</v>
      </c>
      <c r="G35" s="229">
        <f t="shared" si="15"/>
        <v>0</v>
      </c>
      <c r="H35" s="230"/>
    </row>
  </sheetData>
  <sheetProtection/>
  <mergeCells count="21">
    <mergeCell ref="G35:H35"/>
    <mergeCell ref="G31:H31"/>
    <mergeCell ref="G32:H32"/>
    <mergeCell ref="G33:H33"/>
    <mergeCell ref="G34:H34"/>
    <mergeCell ref="G27:H27"/>
    <mergeCell ref="G28:H28"/>
    <mergeCell ref="G29:H29"/>
    <mergeCell ref="G30:H30"/>
    <mergeCell ref="G23:H23"/>
    <mergeCell ref="G24:H24"/>
    <mergeCell ref="G25:H25"/>
    <mergeCell ref="G26:H26"/>
    <mergeCell ref="A5:A6"/>
    <mergeCell ref="B5:B6"/>
    <mergeCell ref="A21:A22"/>
    <mergeCell ref="B21:B22"/>
    <mergeCell ref="AS5:AS6"/>
    <mergeCell ref="D2:T2"/>
    <mergeCell ref="D3:T3"/>
    <mergeCell ref="D4:T4"/>
  </mergeCells>
  <printOptions/>
  <pageMargins left="0.7480314960629921" right="0.7480314960629921" top="0.984251968503937" bottom="0.984251968503937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B52"/>
  <sheetViews>
    <sheetView zoomScale="115" zoomScaleNormal="115" zoomScalePageLayoutView="0" workbookViewId="0" topLeftCell="A1">
      <pane xSplit="2" topLeftCell="C1" activePane="topRight" state="frozen"/>
      <selection pane="topLeft" activeCell="A1" sqref="A1"/>
      <selection pane="topRight" activeCell="AP17" sqref="AP17"/>
    </sheetView>
  </sheetViews>
  <sheetFormatPr defaultColWidth="9.140625" defaultRowHeight="12.75"/>
  <cols>
    <col min="1" max="1" width="2.421875" style="48" customWidth="1"/>
    <col min="2" max="2" width="12.140625" style="0" customWidth="1"/>
    <col min="3" max="5" width="3.00390625" style="0" customWidth="1"/>
    <col min="6" max="6" width="5.00390625" style="0" bestFit="1" customWidth="1"/>
    <col min="7" max="7" width="4.140625" style="0" customWidth="1"/>
    <col min="8" max="8" width="5.421875" style="0" customWidth="1"/>
    <col min="9" max="12" width="2.00390625" style="0" bestFit="1" customWidth="1"/>
    <col min="13" max="13" width="2.7109375" style="0" bestFit="1" customWidth="1"/>
    <col min="14" max="14" width="1.8515625" style="0" bestFit="1" customWidth="1"/>
    <col min="15" max="15" width="3.00390625" style="0" bestFit="1" customWidth="1"/>
    <col min="16" max="20" width="2.7109375" style="0" bestFit="1" customWidth="1"/>
    <col min="21" max="21" width="2.7109375" style="0" customWidth="1"/>
    <col min="22" max="22" width="3.00390625" style="0" bestFit="1" customWidth="1"/>
    <col min="23" max="27" width="2.7109375" style="0" bestFit="1" customWidth="1"/>
    <col min="28" max="28" width="1.8515625" style="0" customWidth="1"/>
    <col min="29" max="29" width="3.00390625" style="0" bestFit="1" customWidth="1"/>
    <col min="30" max="34" width="2.7109375" style="0" bestFit="1" customWidth="1"/>
    <col min="35" max="35" width="2.421875" style="0" customWidth="1"/>
    <col min="36" max="36" width="3.00390625" style="0" bestFit="1" customWidth="1"/>
    <col min="37" max="41" width="2.7109375" style="0" bestFit="1" customWidth="1"/>
    <col min="42" max="42" width="2.7109375" style="0" customWidth="1"/>
    <col min="43" max="43" width="4.00390625" style="0" customWidth="1"/>
    <col min="44" max="44" width="7.421875" style="0" customWidth="1"/>
  </cols>
  <sheetData>
    <row r="2" spans="4:20" ht="20.25">
      <c r="D2" s="209" t="str">
        <f>'I voor'!D4:T4</f>
        <v>KIILI MNEMO 2009-2010</v>
      </c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</row>
    <row r="3" spans="4:20" ht="15">
      <c r="D3" s="190">
        <v>40258</v>
      </c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</row>
    <row r="4" spans="4:45" ht="9" customHeight="1" thickBot="1"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AQ4" s="24"/>
      <c r="AR4" s="24"/>
      <c r="AS4" s="24"/>
    </row>
    <row r="5" spans="1:45" ht="18.75" customHeight="1">
      <c r="A5" s="233" t="s">
        <v>1</v>
      </c>
      <c r="B5" s="225" t="s">
        <v>0</v>
      </c>
      <c r="C5" s="27" t="s">
        <v>5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37" t="s">
        <v>17</v>
      </c>
      <c r="AR5" s="235" t="s">
        <v>4</v>
      </c>
      <c r="AS5" s="222"/>
    </row>
    <row r="6" spans="1:45" ht="13.5" thickBot="1">
      <c r="A6" s="234"/>
      <c r="B6" s="226"/>
      <c r="C6" s="35">
        <v>1</v>
      </c>
      <c r="D6" s="36">
        <v>2</v>
      </c>
      <c r="E6" s="36">
        <v>3</v>
      </c>
      <c r="F6" s="36">
        <v>4</v>
      </c>
      <c r="G6" s="45">
        <v>5</v>
      </c>
      <c r="H6" s="15" t="s">
        <v>2</v>
      </c>
      <c r="I6" s="35">
        <v>6</v>
      </c>
      <c r="J6" s="36">
        <v>7</v>
      </c>
      <c r="K6" s="36">
        <v>8</v>
      </c>
      <c r="L6" s="36">
        <v>9</v>
      </c>
      <c r="M6" s="36">
        <v>10</v>
      </c>
      <c r="N6" s="37"/>
      <c r="O6" s="15" t="s">
        <v>2</v>
      </c>
      <c r="P6" s="36">
        <v>11</v>
      </c>
      <c r="Q6" s="36">
        <v>12</v>
      </c>
      <c r="R6" s="36">
        <v>13</v>
      </c>
      <c r="S6" s="36">
        <v>14</v>
      </c>
      <c r="T6" s="36">
        <v>15</v>
      </c>
      <c r="U6" s="37"/>
      <c r="V6" s="15" t="s">
        <v>2</v>
      </c>
      <c r="W6" s="36">
        <v>16</v>
      </c>
      <c r="X6" s="36">
        <v>17</v>
      </c>
      <c r="Y6" s="36">
        <v>18</v>
      </c>
      <c r="Z6" s="36">
        <v>19</v>
      </c>
      <c r="AA6" s="36">
        <v>20</v>
      </c>
      <c r="AB6" s="37"/>
      <c r="AC6" s="15" t="s">
        <v>2</v>
      </c>
      <c r="AD6" s="36">
        <v>21</v>
      </c>
      <c r="AE6" s="36">
        <v>22</v>
      </c>
      <c r="AF6" s="36">
        <v>23</v>
      </c>
      <c r="AG6" s="36">
        <v>24</v>
      </c>
      <c r="AH6" s="36">
        <v>25</v>
      </c>
      <c r="AI6" s="37"/>
      <c r="AJ6" s="15" t="s">
        <v>2</v>
      </c>
      <c r="AK6" s="42">
        <v>26</v>
      </c>
      <c r="AL6" s="36">
        <v>27</v>
      </c>
      <c r="AM6" s="36">
        <v>28</v>
      </c>
      <c r="AN6" s="36">
        <v>29</v>
      </c>
      <c r="AO6" s="43">
        <v>30</v>
      </c>
      <c r="AP6" s="44"/>
      <c r="AQ6" s="238"/>
      <c r="AR6" s="236"/>
      <c r="AS6" s="222"/>
    </row>
    <row r="7" spans="1:44" ht="13.5" thickBot="1">
      <c r="A7" s="49">
        <v>1</v>
      </c>
      <c r="B7" s="18" t="str">
        <f>'III voor'!B7</f>
        <v>V</v>
      </c>
      <c r="C7" s="39">
        <v>2</v>
      </c>
      <c r="D7" s="39">
        <v>1</v>
      </c>
      <c r="E7" s="39">
        <v>2</v>
      </c>
      <c r="F7" s="39">
        <v>2</v>
      </c>
      <c r="G7" s="46">
        <v>2</v>
      </c>
      <c r="H7" s="20">
        <f>SUM(C7:G7)</f>
        <v>9</v>
      </c>
      <c r="I7" s="38">
        <v>2</v>
      </c>
      <c r="J7" s="39">
        <v>2</v>
      </c>
      <c r="K7" s="39">
        <v>0</v>
      </c>
      <c r="L7" s="39">
        <v>2</v>
      </c>
      <c r="M7" s="39">
        <v>0</v>
      </c>
      <c r="N7" s="34">
        <f>SUM(I7:M7)</f>
        <v>6</v>
      </c>
      <c r="O7" s="20">
        <f>SUM(H7:M7)</f>
        <v>15</v>
      </c>
      <c r="P7" s="39">
        <v>0</v>
      </c>
      <c r="Q7" s="39">
        <v>0</v>
      </c>
      <c r="R7" s="39">
        <v>0</v>
      </c>
      <c r="S7" s="39">
        <v>0</v>
      </c>
      <c r="T7" s="39">
        <v>2</v>
      </c>
      <c r="U7" s="34">
        <f>SUM(P7:T7)</f>
        <v>2</v>
      </c>
      <c r="V7" s="20">
        <f>SUM(O7:T7)</f>
        <v>17</v>
      </c>
      <c r="W7" s="39">
        <v>3</v>
      </c>
      <c r="X7" s="39">
        <v>2</v>
      </c>
      <c r="Y7" s="39">
        <v>1</v>
      </c>
      <c r="Z7" s="39">
        <v>0</v>
      </c>
      <c r="AA7" s="39">
        <v>0</v>
      </c>
      <c r="AB7" s="34">
        <f>SUM(W7:AA7)</f>
        <v>6</v>
      </c>
      <c r="AC7" s="20">
        <f>SUM(V7:AA7)</f>
        <v>23</v>
      </c>
      <c r="AD7" s="39">
        <v>1</v>
      </c>
      <c r="AE7" s="39">
        <v>0</v>
      </c>
      <c r="AF7" s="39">
        <v>2</v>
      </c>
      <c r="AG7" s="39">
        <v>1</v>
      </c>
      <c r="AH7" s="39">
        <v>0</v>
      </c>
      <c r="AI7" s="34">
        <f>SUM(AD7:AH7)</f>
        <v>4</v>
      </c>
      <c r="AJ7" s="20">
        <f aca="true" t="shared" si="0" ref="AJ7:AJ14">SUM(AC7:AH7)</f>
        <v>27</v>
      </c>
      <c r="AK7" s="39">
        <v>2</v>
      </c>
      <c r="AL7" s="39">
        <v>2</v>
      </c>
      <c r="AM7" s="39">
        <v>2</v>
      </c>
      <c r="AN7" s="39">
        <v>0</v>
      </c>
      <c r="AO7" s="39">
        <v>2</v>
      </c>
      <c r="AP7" s="34">
        <f>SUM(AK7:AO7)</f>
        <v>8</v>
      </c>
      <c r="AQ7" s="137">
        <f>AP7+AJ7</f>
        <v>35</v>
      </c>
      <c r="AR7" s="101">
        <f>IF(AQ7=0,0,RANK(AQ7,$AQ$7:$AQ$19))</f>
        <v>3</v>
      </c>
    </row>
    <row r="8" spans="1:54" ht="13.5" thickBot="1">
      <c r="A8" s="50">
        <v>2</v>
      </c>
      <c r="B8" s="18" t="str">
        <f>'III voor'!B8</f>
        <v>Kiire Tigu</v>
      </c>
      <c r="C8" s="41">
        <v>0</v>
      </c>
      <c r="D8" s="41">
        <v>2</v>
      </c>
      <c r="E8" s="41">
        <v>2</v>
      </c>
      <c r="F8" s="41">
        <v>0</v>
      </c>
      <c r="G8" s="47">
        <v>2</v>
      </c>
      <c r="H8" s="20">
        <f aca="true" t="shared" si="1" ref="H8:H14">SUM(C8:G8)</f>
        <v>6</v>
      </c>
      <c r="I8" s="40">
        <v>1</v>
      </c>
      <c r="J8" s="41">
        <v>0</v>
      </c>
      <c r="K8" s="41">
        <v>0</v>
      </c>
      <c r="L8" s="41">
        <v>2</v>
      </c>
      <c r="M8" s="41">
        <v>2</v>
      </c>
      <c r="N8" s="34">
        <f aca="true" t="shared" si="2" ref="N8:N14">SUM(I8:M8)</f>
        <v>5</v>
      </c>
      <c r="O8" s="20">
        <f aca="true" t="shared" si="3" ref="O8:O14">SUM(H8:M8)</f>
        <v>11</v>
      </c>
      <c r="P8" s="41">
        <v>2</v>
      </c>
      <c r="Q8" s="41">
        <v>2</v>
      </c>
      <c r="R8" s="41">
        <v>0</v>
      </c>
      <c r="S8" s="41">
        <v>0</v>
      </c>
      <c r="T8" s="41">
        <v>1</v>
      </c>
      <c r="U8" s="34">
        <f aca="true" t="shared" si="4" ref="U8:U14">SUM(P8:T8)</f>
        <v>5</v>
      </c>
      <c r="V8" s="20">
        <f aca="true" t="shared" si="5" ref="V8:V14">SUM(O8:T8)</f>
        <v>16</v>
      </c>
      <c r="W8" s="41">
        <v>3</v>
      </c>
      <c r="X8" s="41">
        <v>2</v>
      </c>
      <c r="Y8" s="41">
        <v>1</v>
      </c>
      <c r="Z8" s="41">
        <v>2</v>
      </c>
      <c r="AA8" s="41">
        <v>2</v>
      </c>
      <c r="AB8" s="127">
        <f aca="true" t="shared" si="6" ref="AB8:AB14">SUM(W8:AA8)</f>
        <v>10</v>
      </c>
      <c r="AC8" s="20">
        <f aca="true" t="shared" si="7" ref="AC8:AC14">SUM(V8:AA8)</f>
        <v>26</v>
      </c>
      <c r="AD8" s="41">
        <v>2</v>
      </c>
      <c r="AE8" s="41">
        <v>0</v>
      </c>
      <c r="AF8" s="41">
        <v>2</v>
      </c>
      <c r="AG8" s="41">
        <v>1</v>
      </c>
      <c r="AH8" s="41">
        <v>0</v>
      </c>
      <c r="AI8" s="34">
        <f aca="true" t="shared" si="8" ref="AI8:AI14">SUM(AD8:AH8)</f>
        <v>5</v>
      </c>
      <c r="AJ8" s="20">
        <f t="shared" si="0"/>
        <v>31</v>
      </c>
      <c r="AK8" s="41">
        <v>2</v>
      </c>
      <c r="AL8" s="41">
        <v>0</v>
      </c>
      <c r="AM8" s="41">
        <v>2</v>
      </c>
      <c r="AN8" s="41">
        <v>0</v>
      </c>
      <c r="AO8" s="41">
        <v>0</v>
      </c>
      <c r="AP8" s="34">
        <f aca="true" t="shared" si="9" ref="AP8:AP14">SUM(AK8:AO8)</f>
        <v>4</v>
      </c>
      <c r="AQ8" s="137">
        <f aca="true" t="shared" si="10" ref="AQ8:AQ19">AP8+AJ8</f>
        <v>35</v>
      </c>
      <c r="AR8" s="101">
        <f aca="true" t="shared" si="11" ref="AR8:AR19">IF(AQ8=0,0,RANK(AQ8,$AQ$7:$AQ$19))</f>
        <v>3</v>
      </c>
      <c r="AU8" s="63"/>
      <c r="AV8" s="64"/>
      <c r="AW8" s="64"/>
      <c r="AX8" s="64"/>
      <c r="AY8" s="64"/>
      <c r="AZ8" s="64"/>
      <c r="BA8" s="64"/>
      <c r="BB8" s="64"/>
    </row>
    <row r="9" spans="1:54" ht="13.5" thickBot="1">
      <c r="A9" s="50">
        <v>3</v>
      </c>
      <c r="B9" s="18" t="str">
        <f>'III voor'!B9</f>
        <v>Festina Lente</v>
      </c>
      <c r="C9" s="41">
        <v>0</v>
      </c>
      <c r="D9" s="41">
        <v>1</v>
      </c>
      <c r="E9" s="41">
        <v>0</v>
      </c>
      <c r="F9" s="41">
        <v>0</v>
      </c>
      <c r="G9" s="47">
        <v>0</v>
      </c>
      <c r="H9" s="20">
        <f t="shared" si="1"/>
        <v>1</v>
      </c>
      <c r="I9" s="40">
        <v>0</v>
      </c>
      <c r="J9" s="41">
        <v>0</v>
      </c>
      <c r="K9" s="41">
        <v>0</v>
      </c>
      <c r="L9" s="41">
        <v>1</v>
      </c>
      <c r="M9" s="41">
        <v>0</v>
      </c>
      <c r="N9" s="34">
        <f t="shared" si="2"/>
        <v>1</v>
      </c>
      <c r="O9" s="20">
        <f t="shared" si="3"/>
        <v>2</v>
      </c>
      <c r="P9" s="41">
        <v>0</v>
      </c>
      <c r="Q9" s="41">
        <v>2</v>
      </c>
      <c r="R9" s="41">
        <v>2</v>
      </c>
      <c r="S9" s="41">
        <v>0</v>
      </c>
      <c r="T9" s="41">
        <v>2</v>
      </c>
      <c r="U9" s="34">
        <f t="shared" si="4"/>
        <v>6</v>
      </c>
      <c r="V9" s="20">
        <f t="shared" si="5"/>
        <v>8</v>
      </c>
      <c r="W9" s="41">
        <v>3</v>
      </c>
      <c r="X9" s="41">
        <v>0</v>
      </c>
      <c r="Y9" s="41">
        <v>0</v>
      </c>
      <c r="Z9" s="41">
        <v>0</v>
      </c>
      <c r="AA9" s="41">
        <v>0</v>
      </c>
      <c r="AB9" s="34">
        <f t="shared" si="6"/>
        <v>3</v>
      </c>
      <c r="AC9" s="20">
        <f t="shared" si="7"/>
        <v>11</v>
      </c>
      <c r="AD9" s="41">
        <v>1</v>
      </c>
      <c r="AE9" s="41">
        <v>0</v>
      </c>
      <c r="AF9" s="41">
        <v>0</v>
      </c>
      <c r="AG9" s="41">
        <v>0</v>
      </c>
      <c r="AH9" s="41">
        <v>0</v>
      </c>
      <c r="AI9" s="34">
        <f t="shared" si="8"/>
        <v>1</v>
      </c>
      <c r="AJ9" s="20">
        <f t="shared" si="0"/>
        <v>12</v>
      </c>
      <c r="AK9" s="41">
        <v>2</v>
      </c>
      <c r="AL9" s="41">
        <v>2</v>
      </c>
      <c r="AM9" s="41">
        <v>0</v>
      </c>
      <c r="AN9" s="41">
        <v>1</v>
      </c>
      <c r="AO9" s="41">
        <v>2</v>
      </c>
      <c r="AP9" s="34">
        <f t="shared" si="9"/>
        <v>7</v>
      </c>
      <c r="AQ9" s="137">
        <f t="shared" si="10"/>
        <v>19</v>
      </c>
      <c r="AR9" s="101">
        <f t="shared" si="11"/>
        <v>12</v>
      </c>
      <c r="AU9" s="63"/>
      <c r="AV9" s="64"/>
      <c r="AW9" s="64"/>
      <c r="AX9" s="64"/>
      <c r="AY9" s="64"/>
      <c r="AZ9" s="64"/>
      <c r="BA9" s="64"/>
      <c r="BB9" s="64"/>
    </row>
    <row r="10" spans="1:54" ht="13.5" thickBot="1">
      <c r="A10" s="50">
        <v>4</v>
      </c>
      <c r="B10" s="102" t="str">
        <f>'III voor'!B10</f>
        <v>Lasteaia lapsed</v>
      </c>
      <c r="C10" s="41">
        <v>2</v>
      </c>
      <c r="D10" s="41">
        <v>1</v>
      </c>
      <c r="E10" s="41">
        <v>2</v>
      </c>
      <c r="F10" s="41">
        <v>2</v>
      </c>
      <c r="G10" s="47">
        <v>2</v>
      </c>
      <c r="H10" s="20">
        <f t="shared" si="1"/>
        <v>9</v>
      </c>
      <c r="I10" s="40">
        <v>2</v>
      </c>
      <c r="J10" s="41">
        <v>0</v>
      </c>
      <c r="K10" s="41">
        <v>0</v>
      </c>
      <c r="L10" s="41">
        <v>1</v>
      </c>
      <c r="M10" s="41">
        <v>2</v>
      </c>
      <c r="N10" s="34">
        <f t="shared" si="2"/>
        <v>5</v>
      </c>
      <c r="O10" s="20">
        <f t="shared" si="3"/>
        <v>14</v>
      </c>
      <c r="P10" s="41">
        <v>0</v>
      </c>
      <c r="Q10" s="41">
        <v>2</v>
      </c>
      <c r="R10" s="41">
        <v>2</v>
      </c>
      <c r="S10" s="41">
        <v>0</v>
      </c>
      <c r="T10" s="41">
        <v>2</v>
      </c>
      <c r="U10" s="34">
        <f t="shared" si="4"/>
        <v>6</v>
      </c>
      <c r="V10" s="20">
        <f t="shared" si="5"/>
        <v>20</v>
      </c>
      <c r="W10" s="41">
        <v>2</v>
      </c>
      <c r="X10" s="41">
        <v>2</v>
      </c>
      <c r="Y10" s="41">
        <v>1</v>
      </c>
      <c r="Z10" s="41">
        <v>0</v>
      </c>
      <c r="AA10" s="41">
        <v>2</v>
      </c>
      <c r="AB10" s="34">
        <f t="shared" si="6"/>
        <v>7</v>
      </c>
      <c r="AC10" s="20">
        <f t="shared" si="7"/>
        <v>27</v>
      </c>
      <c r="AD10" s="41">
        <v>1</v>
      </c>
      <c r="AE10" s="41">
        <v>2</v>
      </c>
      <c r="AF10" s="41">
        <v>0</v>
      </c>
      <c r="AG10" s="41">
        <v>0</v>
      </c>
      <c r="AH10" s="41">
        <v>0</v>
      </c>
      <c r="AI10" s="34">
        <f t="shared" si="8"/>
        <v>3</v>
      </c>
      <c r="AJ10" s="20">
        <f t="shared" si="0"/>
        <v>30</v>
      </c>
      <c r="AK10" s="41">
        <v>0</v>
      </c>
      <c r="AL10" s="41">
        <v>2</v>
      </c>
      <c r="AM10" s="41">
        <v>0</v>
      </c>
      <c r="AN10" s="41">
        <v>1</v>
      </c>
      <c r="AO10" s="41">
        <v>2</v>
      </c>
      <c r="AP10" s="34">
        <f t="shared" si="9"/>
        <v>5</v>
      </c>
      <c r="AQ10" s="137">
        <f t="shared" si="10"/>
        <v>35</v>
      </c>
      <c r="AR10" s="101">
        <f t="shared" si="11"/>
        <v>3</v>
      </c>
      <c r="AU10" s="63"/>
      <c r="AV10" s="64"/>
      <c r="AW10" s="64"/>
      <c r="AX10" s="64"/>
      <c r="AY10" s="64"/>
      <c r="AZ10" s="64"/>
      <c r="BA10" s="64"/>
      <c r="BB10" s="64"/>
    </row>
    <row r="11" spans="1:54" ht="13.5" thickBot="1">
      <c r="A11" s="50">
        <v>5</v>
      </c>
      <c r="B11" s="18" t="str">
        <f>'III voor'!B11</f>
        <v>Piret</v>
      </c>
      <c r="C11" s="41">
        <v>2</v>
      </c>
      <c r="D11" s="41">
        <v>2</v>
      </c>
      <c r="E11" s="41">
        <v>2</v>
      </c>
      <c r="F11" s="41">
        <v>2</v>
      </c>
      <c r="G11" s="47">
        <v>2</v>
      </c>
      <c r="H11" s="20">
        <f t="shared" si="1"/>
        <v>10</v>
      </c>
      <c r="I11" s="40">
        <v>0</v>
      </c>
      <c r="J11" s="41">
        <v>2</v>
      </c>
      <c r="K11" s="41">
        <v>0</v>
      </c>
      <c r="L11" s="41">
        <v>2</v>
      </c>
      <c r="M11" s="41">
        <v>0</v>
      </c>
      <c r="N11" s="34">
        <f t="shared" si="2"/>
        <v>4</v>
      </c>
      <c r="O11" s="20">
        <f t="shared" si="3"/>
        <v>14</v>
      </c>
      <c r="P11" s="41">
        <v>2</v>
      </c>
      <c r="Q11" s="41">
        <v>0</v>
      </c>
      <c r="R11" s="41">
        <v>0</v>
      </c>
      <c r="S11" s="41">
        <v>0</v>
      </c>
      <c r="T11" s="41">
        <v>1</v>
      </c>
      <c r="U11" s="34">
        <f t="shared" si="4"/>
        <v>3</v>
      </c>
      <c r="V11" s="20">
        <f t="shared" si="5"/>
        <v>17</v>
      </c>
      <c r="W11" s="41">
        <v>3</v>
      </c>
      <c r="X11" s="41">
        <v>2</v>
      </c>
      <c r="Y11" s="41">
        <v>1</v>
      </c>
      <c r="Z11" s="41">
        <v>0</v>
      </c>
      <c r="AA11" s="41">
        <v>0</v>
      </c>
      <c r="AB11" s="34">
        <f t="shared" si="6"/>
        <v>6</v>
      </c>
      <c r="AC11" s="20">
        <f t="shared" si="7"/>
        <v>23</v>
      </c>
      <c r="AD11" s="41">
        <v>2</v>
      </c>
      <c r="AE11" s="41">
        <v>0</v>
      </c>
      <c r="AF11" s="41">
        <v>2</v>
      </c>
      <c r="AG11" s="41">
        <v>0</v>
      </c>
      <c r="AH11" s="41">
        <v>0</v>
      </c>
      <c r="AI11" s="34">
        <f t="shared" si="8"/>
        <v>4</v>
      </c>
      <c r="AJ11" s="20">
        <f t="shared" si="0"/>
        <v>27</v>
      </c>
      <c r="AK11" s="41">
        <v>2</v>
      </c>
      <c r="AL11" s="41">
        <v>2</v>
      </c>
      <c r="AM11" s="41">
        <v>2</v>
      </c>
      <c r="AN11" s="41">
        <v>1</v>
      </c>
      <c r="AO11" s="41">
        <v>2</v>
      </c>
      <c r="AP11" s="34">
        <f t="shared" si="9"/>
        <v>9</v>
      </c>
      <c r="AQ11" s="137">
        <f t="shared" si="10"/>
        <v>36</v>
      </c>
      <c r="AR11" s="101">
        <f t="shared" si="11"/>
        <v>2</v>
      </c>
      <c r="AU11" s="63"/>
      <c r="AV11" s="64"/>
      <c r="AW11" s="64"/>
      <c r="AX11" s="64"/>
      <c r="AY11" s="64"/>
      <c r="AZ11" s="64"/>
      <c r="BA11" s="64"/>
      <c r="BB11" s="64"/>
    </row>
    <row r="12" spans="1:44" ht="13.5" thickBot="1">
      <c r="A12" s="50">
        <v>6</v>
      </c>
      <c r="B12" s="18" t="str">
        <f>'III voor'!B12</f>
        <v>Lindpriid</v>
      </c>
      <c r="C12" s="41">
        <v>0</v>
      </c>
      <c r="D12" s="41">
        <v>1</v>
      </c>
      <c r="E12" s="41">
        <v>0</v>
      </c>
      <c r="F12" s="41">
        <v>2</v>
      </c>
      <c r="G12" s="47">
        <v>2</v>
      </c>
      <c r="H12" s="20">
        <f t="shared" si="1"/>
        <v>5</v>
      </c>
      <c r="I12" s="40">
        <v>0</v>
      </c>
      <c r="J12" s="41">
        <v>0</v>
      </c>
      <c r="K12" s="41">
        <v>0</v>
      </c>
      <c r="L12" s="41">
        <v>2</v>
      </c>
      <c r="M12" s="41">
        <v>0</v>
      </c>
      <c r="N12" s="34">
        <f t="shared" si="2"/>
        <v>2</v>
      </c>
      <c r="O12" s="20">
        <f t="shared" si="3"/>
        <v>7</v>
      </c>
      <c r="P12" s="41">
        <v>0</v>
      </c>
      <c r="Q12" s="41">
        <v>0</v>
      </c>
      <c r="R12" s="41">
        <v>2</v>
      </c>
      <c r="S12" s="41">
        <v>0</v>
      </c>
      <c r="T12" s="41">
        <v>0</v>
      </c>
      <c r="U12" s="34">
        <f t="shared" si="4"/>
        <v>2</v>
      </c>
      <c r="V12" s="20">
        <f t="shared" si="5"/>
        <v>9</v>
      </c>
      <c r="W12" s="41">
        <v>3</v>
      </c>
      <c r="X12" s="41">
        <v>2</v>
      </c>
      <c r="Y12" s="41">
        <v>1</v>
      </c>
      <c r="Z12" s="41">
        <v>0</v>
      </c>
      <c r="AA12" s="41">
        <v>2</v>
      </c>
      <c r="AB12" s="34">
        <f t="shared" si="6"/>
        <v>8</v>
      </c>
      <c r="AC12" s="20">
        <f t="shared" si="7"/>
        <v>17</v>
      </c>
      <c r="AD12" s="41">
        <v>2</v>
      </c>
      <c r="AE12" s="41">
        <v>2</v>
      </c>
      <c r="AF12" s="41">
        <v>0</v>
      </c>
      <c r="AG12" s="41">
        <v>0</v>
      </c>
      <c r="AH12" s="41">
        <v>0</v>
      </c>
      <c r="AI12" s="34">
        <f t="shared" si="8"/>
        <v>4</v>
      </c>
      <c r="AJ12" s="20">
        <f t="shared" si="0"/>
        <v>21</v>
      </c>
      <c r="AK12" s="41">
        <v>2</v>
      </c>
      <c r="AL12" s="41">
        <v>2</v>
      </c>
      <c r="AM12" s="41">
        <v>2</v>
      </c>
      <c r="AN12" s="41">
        <v>2</v>
      </c>
      <c r="AO12" s="41">
        <v>2</v>
      </c>
      <c r="AP12" s="34">
        <f t="shared" si="9"/>
        <v>10</v>
      </c>
      <c r="AQ12" s="137">
        <f t="shared" si="10"/>
        <v>31</v>
      </c>
      <c r="AR12" s="101">
        <f t="shared" si="11"/>
        <v>7</v>
      </c>
    </row>
    <row r="13" spans="1:44" ht="13.5" thickBot="1">
      <c r="A13" s="50">
        <v>7</v>
      </c>
      <c r="B13" s="18" t="str">
        <f>'III voor'!B13</f>
        <v>Nipitirid</v>
      </c>
      <c r="C13" s="41">
        <v>2</v>
      </c>
      <c r="D13" s="41">
        <v>1</v>
      </c>
      <c r="E13" s="41">
        <v>2</v>
      </c>
      <c r="F13" s="41">
        <v>2</v>
      </c>
      <c r="G13" s="47">
        <v>2</v>
      </c>
      <c r="H13" s="20">
        <f t="shared" si="1"/>
        <v>9</v>
      </c>
      <c r="I13" s="40">
        <v>0</v>
      </c>
      <c r="J13" s="41">
        <v>2</v>
      </c>
      <c r="K13" s="41">
        <v>2</v>
      </c>
      <c r="L13" s="41">
        <v>1</v>
      </c>
      <c r="M13" s="41">
        <v>0</v>
      </c>
      <c r="N13" s="34">
        <f t="shared" si="2"/>
        <v>5</v>
      </c>
      <c r="O13" s="20">
        <f t="shared" si="3"/>
        <v>14</v>
      </c>
      <c r="P13" s="41">
        <v>2</v>
      </c>
      <c r="Q13" s="41">
        <v>2</v>
      </c>
      <c r="R13" s="41">
        <v>2</v>
      </c>
      <c r="S13" s="41">
        <v>0</v>
      </c>
      <c r="T13" s="41">
        <v>1</v>
      </c>
      <c r="U13" s="34">
        <f t="shared" si="4"/>
        <v>7</v>
      </c>
      <c r="V13" s="20">
        <f t="shared" si="5"/>
        <v>21</v>
      </c>
      <c r="W13" s="41">
        <v>2</v>
      </c>
      <c r="X13" s="41">
        <v>2</v>
      </c>
      <c r="Y13" s="41">
        <v>0</v>
      </c>
      <c r="Z13" s="41">
        <v>0</v>
      </c>
      <c r="AA13" s="41">
        <v>2</v>
      </c>
      <c r="AB13" s="34">
        <f t="shared" si="6"/>
        <v>6</v>
      </c>
      <c r="AC13" s="20">
        <f t="shared" si="7"/>
        <v>27</v>
      </c>
      <c r="AD13" s="41">
        <v>2</v>
      </c>
      <c r="AE13" s="41">
        <v>0</v>
      </c>
      <c r="AF13" s="41">
        <v>2</v>
      </c>
      <c r="AG13" s="41">
        <v>0</v>
      </c>
      <c r="AH13" s="189">
        <v>0</v>
      </c>
      <c r="AI13" s="34">
        <f t="shared" si="8"/>
        <v>4</v>
      </c>
      <c r="AJ13" s="20">
        <f t="shared" si="0"/>
        <v>31</v>
      </c>
      <c r="AK13" s="41">
        <v>2</v>
      </c>
      <c r="AL13" s="41">
        <v>2</v>
      </c>
      <c r="AM13" s="41">
        <v>2</v>
      </c>
      <c r="AN13" s="41">
        <v>2</v>
      </c>
      <c r="AO13" s="41">
        <v>2</v>
      </c>
      <c r="AP13" s="34">
        <f t="shared" si="9"/>
        <v>10</v>
      </c>
      <c r="AQ13" s="137">
        <f t="shared" si="10"/>
        <v>41</v>
      </c>
      <c r="AR13" s="101">
        <f t="shared" si="11"/>
        <v>1</v>
      </c>
    </row>
    <row r="14" spans="1:44" ht="13.5" thickBot="1">
      <c r="A14" s="50">
        <v>8</v>
      </c>
      <c r="B14" s="18" t="str">
        <f>'III voor'!B14</f>
        <v>Amneesia</v>
      </c>
      <c r="C14" s="41">
        <v>2</v>
      </c>
      <c r="D14" s="41">
        <v>1</v>
      </c>
      <c r="E14" s="41">
        <v>0</v>
      </c>
      <c r="F14" s="41">
        <v>0</v>
      </c>
      <c r="G14" s="47">
        <v>2</v>
      </c>
      <c r="H14" s="20">
        <f t="shared" si="1"/>
        <v>5</v>
      </c>
      <c r="I14" s="40">
        <v>0</v>
      </c>
      <c r="J14" s="41">
        <v>0</v>
      </c>
      <c r="K14" s="41">
        <v>0</v>
      </c>
      <c r="L14" s="41">
        <v>1</v>
      </c>
      <c r="M14" s="41">
        <v>0</v>
      </c>
      <c r="N14" s="34">
        <f t="shared" si="2"/>
        <v>1</v>
      </c>
      <c r="O14" s="20">
        <f t="shared" si="3"/>
        <v>6</v>
      </c>
      <c r="P14" s="41">
        <v>0</v>
      </c>
      <c r="Q14" s="41">
        <v>0</v>
      </c>
      <c r="R14" s="41">
        <v>0</v>
      </c>
      <c r="S14" s="41">
        <v>0</v>
      </c>
      <c r="T14" s="41">
        <v>2</v>
      </c>
      <c r="U14" s="34">
        <f t="shared" si="4"/>
        <v>2</v>
      </c>
      <c r="V14" s="20">
        <f t="shared" si="5"/>
        <v>8</v>
      </c>
      <c r="W14" s="41">
        <v>2</v>
      </c>
      <c r="X14" s="41">
        <v>2</v>
      </c>
      <c r="Y14" s="41">
        <v>0</v>
      </c>
      <c r="Z14" s="41">
        <v>0</v>
      </c>
      <c r="AA14" s="41">
        <v>0</v>
      </c>
      <c r="AB14" s="34">
        <f t="shared" si="6"/>
        <v>4</v>
      </c>
      <c r="AC14" s="20">
        <f t="shared" si="7"/>
        <v>12</v>
      </c>
      <c r="AD14" s="41">
        <v>1</v>
      </c>
      <c r="AE14" s="41">
        <v>0</v>
      </c>
      <c r="AF14" s="41">
        <v>2</v>
      </c>
      <c r="AG14" s="41">
        <v>2</v>
      </c>
      <c r="AH14" s="41">
        <v>0</v>
      </c>
      <c r="AI14" s="34">
        <f t="shared" si="8"/>
        <v>5</v>
      </c>
      <c r="AJ14" s="20">
        <f t="shared" si="0"/>
        <v>17</v>
      </c>
      <c r="AK14" s="41">
        <v>2</v>
      </c>
      <c r="AL14" s="41">
        <v>0</v>
      </c>
      <c r="AM14" s="41">
        <v>2</v>
      </c>
      <c r="AN14" s="41">
        <v>1</v>
      </c>
      <c r="AO14" s="41">
        <v>2</v>
      </c>
      <c r="AP14" s="34">
        <f t="shared" si="9"/>
        <v>7</v>
      </c>
      <c r="AQ14" s="137">
        <f t="shared" si="10"/>
        <v>24</v>
      </c>
      <c r="AR14" s="101">
        <f t="shared" si="11"/>
        <v>10</v>
      </c>
    </row>
    <row r="15" spans="1:44" ht="13.5" thickBot="1">
      <c r="A15" s="50">
        <v>9</v>
      </c>
      <c r="B15" s="18" t="str">
        <f>'III voor'!B15</f>
        <v>Kangru KEK</v>
      </c>
      <c r="C15" s="41">
        <v>2</v>
      </c>
      <c r="D15" s="41">
        <v>1</v>
      </c>
      <c r="E15" s="41">
        <v>0</v>
      </c>
      <c r="F15" s="41">
        <v>2</v>
      </c>
      <c r="G15" s="47">
        <v>0</v>
      </c>
      <c r="H15" s="20">
        <f>SUM(C15:G15)</f>
        <v>5</v>
      </c>
      <c r="I15" s="40">
        <v>0</v>
      </c>
      <c r="J15" s="41">
        <v>0</v>
      </c>
      <c r="K15" s="41">
        <v>0</v>
      </c>
      <c r="L15" s="41">
        <v>1</v>
      </c>
      <c r="M15" s="41">
        <v>0</v>
      </c>
      <c r="N15" s="34">
        <f>SUM(I15:M15)</f>
        <v>1</v>
      </c>
      <c r="O15" s="20">
        <f>SUM(H15:M15)</f>
        <v>6</v>
      </c>
      <c r="P15" s="41">
        <v>2</v>
      </c>
      <c r="Q15" s="41">
        <v>2</v>
      </c>
      <c r="R15" s="41">
        <v>0</v>
      </c>
      <c r="S15" s="41">
        <v>2</v>
      </c>
      <c r="T15" s="41">
        <v>1</v>
      </c>
      <c r="U15" s="34">
        <f>SUM(P15:T15)</f>
        <v>7</v>
      </c>
      <c r="V15" s="20">
        <f>SUM(O15:T15)</f>
        <v>13</v>
      </c>
      <c r="W15" s="41">
        <v>3</v>
      </c>
      <c r="X15" s="41">
        <v>2</v>
      </c>
      <c r="Y15" s="41">
        <v>1</v>
      </c>
      <c r="Z15" s="41">
        <v>0</v>
      </c>
      <c r="AA15" s="41">
        <v>0</v>
      </c>
      <c r="AB15" s="34">
        <f>SUM(W15:AA15)</f>
        <v>6</v>
      </c>
      <c r="AC15" s="20">
        <f>SUM(V15:AA15)</f>
        <v>19</v>
      </c>
      <c r="AD15" s="41">
        <v>1</v>
      </c>
      <c r="AE15" s="41">
        <v>0</v>
      </c>
      <c r="AF15" s="41">
        <v>2</v>
      </c>
      <c r="AG15" s="41">
        <v>1</v>
      </c>
      <c r="AH15" s="41">
        <v>0</v>
      </c>
      <c r="AI15" s="34">
        <f>SUM(AD15:AH15)</f>
        <v>4</v>
      </c>
      <c r="AJ15" s="20">
        <f>SUM(AC15:AH15)</f>
        <v>23</v>
      </c>
      <c r="AK15" s="41">
        <v>2</v>
      </c>
      <c r="AL15" s="41">
        <v>2</v>
      </c>
      <c r="AM15" s="41">
        <v>0</v>
      </c>
      <c r="AN15" s="41">
        <v>1</v>
      </c>
      <c r="AO15" s="41">
        <v>2</v>
      </c>
      <c r="AP15" s="34">
        <f>SUM(AK15:AO15)</f>
        <v>7</v>
      </c>
      <c r="AQ15" s="137">
        <f t="shared" si="10"/>
        <v>30</v>
      </c>
      <c r="AR15" s="101">
        <f t="shared" si="11"/>
        <v>8</v>
      </c>
    </row>
    <row r="16" spans="1:45" s="67" customFormat="1" ht="13.5" thickBot="1">
      <c r="A16" s="66">
        <v>10</v>
      </c>
      <c r="B16" s="18" t="str">
        <f>'III voor'!B16</f>
        <v>Kiili Koor</v>
      </c>
      <c r="C16" s="41">
        <v>2</v>
      </c>
      <c r="D16" s="41">
        <v>1</v>
      </c>
      <c r="E16" s="41">
        <v>2</v>
      </c>
      <c r="F16" s="41">
        <v>2</v>
      </c>
      <c r="G16" s="47">
        <v>2</v>
      </c>
      <c r="H16" s="157">
        <f>SUM(C16:G16)</f>
        <v>9</v>
      </c>
      <c r="I16" s="40">
        <v>0</v>
      </c>
      <c r="J16" s="41">
        <v>2</v>
      </c>
      <c r="K16" s="41">
        <v>0</v>
      </c>
      <c r="L16" s="41">
        <v>2</v>
      </c>
      <c r="M16" s="41">
        <v>0</v>
      </c>
      <c r="N16" s="34">
        <f>SUM(I16:M16)</f>
        <v>4</v>
      </c>
      <c r="O16" s="157">
        <f>SUM(H16:M16)</f>
        <v>13</v>
      </c>
      <c r="P16" s="41">
        <v>1</v>
      </c>
      <c r="Q16" s="41">
        <v>0</v>
      </c>
      <c r="R16" s="41">
        <v>2</v>
      </c>
      <c r="S16" s="41">
        <v>0</v>
      </c>
      <c r="T16" s="41">
        <v>0</v>
      </c>
      <c r="U16" s="34">
        <f>SUM(P16:T16)</f>
        <v>3</v>
      </c>
      <c r="V16" s="157">
        <f>SUM(O16:T16)</f>
        <v>16</v>
      </c>
      <c r="W16" s="41">
        <v>3</v>
      </c>
      <c r="X16" s="41">
        <v>2</v>
      </c>
      <c r="Y16" s="41">
        <v>0</v>
      </c>
      <c r="Z16" s="41">
        <v>0</v>
      </c>
      <c r="AA16" s="41">
        <v>0</v>
      </c>
      <c r="AB16" s="34">
        <f>SUM(W16:AA16)</f>
        <v>5</v>
      </c>
      <c r="AC16" s="157">
        <f>SUM(V16:AA16)</f>
        <v>21</v>
      </c>
      <c r="AD16" s="41">
        <v>2</v>
      </c>
      <c r="AE16" s="41">
        <v>0</v>
      </c>
      <c r="AF16" s="41">
        <v>2</v>
      </c>
      <c r="AG16" s="41">
        <v>0</v>
      </c>
      <c r="AH16" s="41">
        <v>0</v>
      </c>
      <c r="AI16" s="34">
        <f>SUM(AD16:AH16)</f>
        <v>4</v>
      </c>
      <c r="AJ16" s="157">
        <f>SUM(AC16:AH16)</f>
        <v>25</v>
      </c>
      <c r="AK16" s="41">
        <v>2</v>
      </c>
      <c r="AL16" s="41">
        <v>2</v>
      </c>
      <c r="AM16" s="41">
        <v>2</v>
      </c>
      <c r="AN16" s="41">
        <v>2</v>
      </c>
      <c r="AO16" s="41">
        <v>2</v>
      </c>
      <c r="AP16" s="34">
        <f>SUM(AK16:AO16)</f>
        <v>10</v>
      </c>
      <c r="AQ16" s="137">
        <f t="shared" si="10"/>
        <v>35</v>
      </c>
      <c r="AR16" s="101">
        <f t="shared" si="11"/>
        <v>3</v>
      </c>
      <c r="AS16" s="136"/>
    </row>
    <row r="17" spans="1:45" s="67" customFormat="1" ht="13.5" thickBot="1">
      <c r="A17" s="66">
        <v>11</v>
      </c>
      <c r="B17" s="18" t="str">
        <f>'III voor'!B17</f>
        <v>Värinad 12</v>
      </c>
      <c r="C17" s="41">
        <v>0</v>
      </c>
      <c r="D17" s="41">
        <v>1</v>
      </c>
      <c r="E17" s="41">
        <v>0</v>
      </c>
      <c r="F17" s="41">
        <v>0</v>
      </c>
      <c r="G17" s="47">
        <v>2</v>
      </c>
      <c r="H17" s="157">
        <f>SUM(C17:G17)</f>
        <v>3</v>
      </c>
      <c r="I17" s="40">
        <v>0</v>
      </c>
      <c r="J17" s="41">
        <v>2</v>
      </c>
      <c r="K17" s="41">
        <v>0</v>
      </c>
      <c r="L17" s="41">
        <v>1</v>
      </c>
      <c r="M17" s="41">
        <v>0</v>
      </c>
      <c r="N17" s="34">
        <f>SUM(I17:M17)</f>
        <v>3</v>
      </c>
      <c r="O17" s="157">
        <f>SUM(H17:M17)</f>
        <v>6</v>
      </c>
      <c r="P17" s="41">
        <v>2</v>
      </c>
      <c r="Q17" s="41">
        <v>2</v>
      </c>
      <c r="R17" s="41">
        <v>0</v>
      </c>
      <c r="S17" s="41">
        <v>0</v>
      </c>
      <c r="T17" s="41">
        <v>1</v>
      </c>
      <c r="U17" s="34">
        <f>SUM(P17:T17)</f>
        <v>5</v>
      </c>
      <c r="V17" s="157">
        <f>SUM(O17:T17)</f>
        <v>11</v>
      </c>
      <c r="W17" s="41">
        <v>2</v>
      </c>
      <c r="X17" s="41">
        <v>0</v>
      </c>
      <c r="Y17" s="41">
        <v>1</v>
      </c>
      <c r="Z17" s="41">
        <v>0</v>
      </c>
      <c r="AA17" s="41">
        <v>0</v>
      </c>
      <c r="AB17" s="34">
        <f>SUM(W17:AA17)</f>
        <v>3</v>
      </c>
      <c r="AC17" s="157">
        <f>SUM(V17:AA17)</f>
        <v>14</v>
      </c>
      <c r="AD17" s="41">
        <v>1</v>
      </c>
      <c r="AE17" s="41">
        <v>0</v>
      </c>
      <c r="AF17" s="41">
        <v>2</v>
      </c>
      <c r="AG17" s="41">
        <v>0</v>
      </c>
      <c r="AH17" s="41">
        <v>2</v>
      </c>
      <c r="AI17" s="34">
        <f>SUM(AD17:AH17)</f>
        <v>5</v>
      </c>
      <c r="AJ17" s="157">
        <f>SUM(AC17:AH17)</f>
        <v>19</v>
      </c>
      <c r="AK17" s="41">
        <v>2</v>
      </c>
      <c r="AL17" s="41">
        <v>2</v>
      </c>
      <c r="AM17" s="41">
        <v>2</v>
      </c>
      <c r="AN17" s="41">
        <v>1</v>
      </c>
      <c r="AO17" s="41">
        <v>2</v>
      </c>
      <c r="AP17" s="34">
        <f>SUM(AK17:AO17)</f>
        <v>9</v>
      </c>
      <c r="AQ17" s="137">
        <f t="shared" si="10"/>
        <v>28</v>
      </c>
      <c r="AR17" s="101">
        <f t="shared" si="11"/>
        <v>9</v>
      </c>
      <c r="AS17" s="136"/>
    </row>
    <row r="18" spans="1:45" ht="13.5" thickBot="1">
      <c r="A18" s="50">
        <v>12</v>
      </c>
      <c r="B18" s="18" t="str">
        <f>'III voor'!B18</f>
        <v>Otid</v>
      </c>
      <c r="C18" s="41">
        <v>0</v>
      </c>
      <c r="D18" s="41">
        <v>1</v>
      </c>
      <c r="E18" s="41">
        <v>0</v>
      </c>
      <c r="F18" s="41">
        <v>0</v>
      </c>
      <c r="G18" s="47">
        <v>0</v>
      </c>
      <c r="H18" s="20">
        <f>SUM(C18:G18)</f>
        <v>1</v>
      </c>
      <c r="I18" s="40">
        <v>0</v>
      </c>
      <c r="J18" s="41">
        <v>2</v>
      </c>
      <c r="K18" s="41">
        <v>0</v>
      </c>
      <c r="L18" s="41">
        <v>1</v>
      </c>
      <c r="M18" s="41">
        <v>0</v>
      </c>
      <c r="N18" s="34">
        <f>SUM(I18:M18)</f>
        <v>3</v>
      </c>
      <c r="O18" s="20">
        <f>SUM(H18:M18)</f>
        <v>4</v>
      </c>
      <c r="P18" s="41">
        <v>0</v>
      </c>
      <c r="Q18" s="41">
        <v>2</v>
      </c>
      <c r="R18" s="41">
        <v>0</v>
      </c>
      <c r="S18" s="41">
        <v>0</v>
      </c>
      <c r="T18" s="41">
        <v>2</v>
      </c>
      <c r="U18" s="34">
        <f>SUM(P18:T18)</f>
        <v>4</v>
      </c>
      <c r="V18" s="20">
        <f>SUM(O18:T18)</f>
        <v>8</v>
      </c>
      <c r="W18" s="41">
        <v>2</v>
      </c>
      <c r="X18" s="41">
        <v>0</v>
      </c>
      <c r="Y18" s="41">
        <v>1</v>
      </c>
      <c r="Z18" s="41">
        <v>2</v>
      </c>
      <c r="AA18" s="41">
        <v>2</v>
      </c>
      <c r="AB18" s="34">
        <f>SUM(W18:AA18)</f>
        <v>7</v>
      </c>
      <c r="AC18" s="20">
        <f>SUM(V18:AA18)</f>
        <v>15</v>
      </c>
      <c r="AD18" s="41">
        <v>2</v>
      </c>
      <c r="AE18" s="41">
        <v>0</v>
      </c>
      <c r="AF18" s="41">
        <v>2</v>
      </c>
      <c r="AG18" s="41">
        <v>0</v>
      </c>
      <c r="AH18" s="41">
        <v>0</v>
      </c>
      <c r="AI18" s="34">
        <f>SUM(AD18:AH18)</f>
        <v>4</v>
      </c>
      <c r="AJ18" s="20">
        <f>SUM(AC18:AH18)</f>
        <v>19</v>
      </c>
      <c r="AK18" s="41">
        <v>2</v>
      </c>
      <c r="AL18" s="41">
        <v>2</v>
      </c>
      <c r="AM18" s="41">
        <v>0</v>
      </c>
      <c r="AN18" s="41">
        <v>0</v>
      </c>
      <c r="AO18" s="41">
        <v>0</v>
      </c>
      <c r="AP18" s="34">
        <f>SUM(AK18:AO18)</f>
        <v>4</v>
      </c>
      <c r="AQ18" s="137">
        <f t="shared" si="10"/>
        <v>23</v>
      </c>
      <c r="AR18" s="101">
        <f t="shared" si="11"/>
        <v>11</v>
      </c>
      <c r="AS18" s="24"/>
    </row>
    <row r="19" spans="1:45" ht="12.75">
      <c r="A19" s="50">
        <v>13</v>
      </c>
      <c r="B19" s="18">
        <f>'III voor'!B19</f>
        <v>0</v>
      </c>
      <c r="C19" s="41"/>
      <c r="D19" s="41"/>
      <c r="E19" s="41"/>
      <c r="F19" s="41"/>
      <c r="G19" s="47"/>
      <c r="H19" s="20">
        <f>SUM(C19:G19)</f>
        <v>0</v>
      </c>
      <c r="I19" s="40"/>
      <c r="J19" s="41"/>
      <c r="K19" s="41"/>
      <c r="L19" s="41"/>
      <c r="M19" s="41"/>
      <c r="N19" s="34">
        <f>SUM(I19:M19)</f>
        <v>0</v>
      </c>
      <c r="O19" s="20">
        <f>SUM(H19:M19)</f>
        <v>0</v>
      </c>
      <c r="P19" s="41"/>
      <c r="Q19" s="41"/>
      <c r="R19" s="41"/>
      <c r="S19" s="41"/>
      <c r="T19" s="41"/>
      <c r="U19" s="34">
        <f>SUM(P19:T19)</f>
        <v>0</v>
      </c>
      <c r="V19" s="20">
        <f>SUM(O19:T19)</f>
        <v>0</v>
      </c>
      <c r="W19" s="41"/>
      <c r="X19" s="41"/>
      <c r="Y19" s="41"/>
      <c r="Z19" s="41"/>
      <c r="AA19" s="41"/>
      <c r="AB19" s="34">
        <f>SUM(W19:AA19)</f>
        <v>0</v>
      </c>
      <c r="AC19" s="20">
        <f>SUM(V19:AA19)</f>
        <v>0</v>
      </c>
      <c r="AD19" s="41"/>
      <c r="AE19" s="41"/>
      <c r="AF19" s="41"/>
      <c r="AG19" s="41"/>
      <c r="AH19" s="41"/>
      <c r="AI19" s="34">
        <f>SUM(AD19:AH19)</f>
        <v>0</v>
      </c>
      <c r="AJ19" s="20">
        <f>SUM(AC19:AH19)</f>
        <v>0</v>
      </c>
      <c r="AK19" s="41"/>
      <c r="AL19" s="41"/>
      <c r="AM19" s="41"/>
      <c r="AN19" s="41"/>
      <c r="AO19" s="41"/>
      <c r="AP19" s="34">
        <f>SUM(AK19:AO19)</f>
        <v>0</v>
      </c>
      <c r="AQ19" s="137">
        <f t="shared" si="10"/>
        <v>0</v>
      </c>
      <c r="AR19" s="101">
        <f t="shared" si="11"/>
        <v>0</v>
      </c>
      <c r="AS19" s="24"/>
    </row>
    <row r="21" ht="13.5" thickBot="1"/>
    <row r="22" spans="1:7" ht="12.75">
      <c r="A22" s="231" t="s">
        <v>1</v>
      </c>
      <c r="B22" s="188" t="s">
        <v>0</v>
      </c>
      <c r="C22" s="22" t="s">
        <v>12</v>
      </c>
      <c r="D22" s="22" t="s">
        <v>13</v>
      </c>
      <c r="E22" s="22" t="s">
        <v>14</v>
      </c>
      <c r="F22" s="22" t="s">
        <v>16</v>
      </c>
      <c r="G22" s="31"/>
    </row>
    <row r="23" spans="1:8" ht="13.5" thickBot="1">
      <c r="A23" s="232"/>
      <c r="B23" s="215"/>
      <c r="C23" s="23" t="s">
        <v>10</v>
      </c>
      <c r="D23" s="23" t="s">
        <v>10</v>
      </c>
      <c r="E23" s="23" t="s">
        <v>10</v>
      </c>
      <c r="F23" s="23" t="s">
        <v>10</v>
      </c>
      <c r="G23" s="32" t="s">
        <v>3</v>
      </c>
      <c r="H23" s="62" t="s">
        <v>4</v>
      </c>
    </row>
    <row r="24" spans="1:9" ht="12.75">
      <c r="A24" s="49">
        <v>1</v>
      </c>
      <c r="B24" s="18" t="str">
        <f>B7</f>
        <v>V</v>
      </c>
      <c r="C24" s="30">
        <f>'I voor'!AR9</f>
        <v>30</v>
      </c>
      <c r="D24" s="11">
        <f>'II voor'!AS9</f>
        <v>35</v>
      </c>
      <c r="E24" s="11">
        <f>'III voor'!E23</f>
        <v>28</v>
      </c>
      <c r="F24" s="83">
        <f>AQ7</f>
        <v>35</v>
      </c>
      <c r="G24" s="56">
        <f>SUM(C24:F24)</f>
        <v>128</v>
      </c>
      <c r="H24" s="229">
        <f>IF(G24=0,0,RANK(G24,$G$24:$G$36))</f>
        <v>5</v>
      </c>
      <c r="I24" s="230"/>
    </row>
    <row r="25" spans="1:9" ht="12.75">
      <c r="A25" s="49">
        <v>2</v>
      </c>
      <c r="B25" s="18" t="str">
        <f aca="true" t="shared" si="12" ref="B25:B36">B8</f>
        <v>Kiire Tigu</v>
      </c>
      <c r="C25" s="30">
        <f>'I voor'!AR10</f>
        <v>38</v>
      </c>
      <c r="D25" s="11">
        <f>'II voor'!AS10</f>
        <v>25</v>
      </c>
      <c r="E25" s="11">
        <f>'III voor'!E24</f>
        <v>34</v>
      </c>
      <c r="F25" s="83">
        <f aca="true" t="shared" si="13" ref="F25:F36">AQ8</f>
        <v>35</v>
      </c>
      <c r="G25" s="56">
        <f aca="true" t="shared" si="14" ref="G25:G36">SUM(C25:F25)</f>
        <v>132</v>
      </c>
      <c r="H25" s="229">
        <f aca="true" t="shared" si="15" ref="H25:H36">IF(G25=0,0,RANK(G25,$G$24:$G$36))</f>
        <v>4</v>
      </c>
      <c r="I25" s="230"/>
    </row>
    <row r="26" spans="1:32" ht="12.75">
      <c r="A26" s="49">
        <v>3</v>
      </c>
      <c r="B26" s="18" t="str">
        <f t="shared" si="12"/>
        <v>Festina Lente</v>
      </c>
      <c r="C26" s="30">
        <f>'I voor'!AR11</f>
        <v>13</v>
      </c>
      <c r="D26" s="11">
        <f>'II voor'!AS11</f>
        <v>21</v>
      </c>
      <c r="E26" s="11">
        <f>'III voor'!E25</f>
        <v>21</v>
      </c>
      <c r="F26" s="83">
        <f t="shared" si="13"/>
        <v>19</v>
      </c>
      <c r="G26" s="56">
        <f t="shared" si="14"/>
        <v>74</v>
      </c>
      <c r="H26" s="229">
        <f t="shared" si="15"/>
        <v>12</v>
      </c>
      <c r="I26" s="230"/>
      <c r="AE26" s="64"/>
      <c r="AF26" s="64"/>
    </row>
    <row r="27" spans="1:32" ht="12.75">
      <c r="A27" s="49">
        <v>4</v>
      </c>
      <c r="B27" s="18" t="str">
        <f t="shared" si="12"/>
        <v>Lasteaia lapsed</v>
      </c>
      <c r="C27" s="30">
        <f>'I voor'!AR12</f>
        <v>36</v>
      </c>
      <c r="D27" s="11">
        <f>'II voor'!AS12</f>
        <v>22</v>
      </c>
      <c r="E27" s="11">
        <f>'III voor'!E26</f>
        <v>29</v>
      </c>
      <c r="F27" s="83">
        <f t="shared" si="13"/>
        <v>35</v>
      </c>
      <c r="G27" s="56">
        <f t="shared" si="14"/>
        <v>122</v>
      </c>
      <c r="H27" s="229">
        <f t="shared" si="15"/>
        <v>6</v>
      </c>
      <c r="I27" s="230"/>
      <c r="AE27" s="64"/>
      <c r="AF27" s="64"/>
    </row>
    <row r="28" spans="1:32" ht="12.75">
      <c r="A28" s="49">
        <v>5</v>
      </c>
      <c r="B28" s="18" t="str">
        <f t="shared" si="12"/>
        <v>Piret</v>
      </c>
      <c r="C28" s="30">
        <f>'I voor'!AR13</f>
        <v>36</v>
      </c>
      <c r="D28" s="11">
        <f>'II voor'!AS13</f>
        <v>36</v>
      </c>
      <c r="E28" s="11">
        <f>'III voor'!E27</f>
        <v>28</v>
      </c>
      <c r="F28" s="83">
        <f t="shared" si="13"/>
        <v>36</v>
      </c>
      <c r="G28" s="56">
        <f t="shared" si="14"/>
        <v>136</v>
      </c>
      <c r="H28" s="229">
        <f t="shared" si="15"/>
        <v>3</v>
      </c>
      <c r="I28" s="230"/>
      <c r="AE28" s="64"/>
      <c r="AF28" s="64"/>
    </row>
    <row r="29" spans="1:32" ht="12.75">
      <c r="A29" s="49">
        <v>6</v>
      </c>
      <c r="B29" s="18" t="str">
        <f t="shared" si="12"/>
        <v>Lindpriid</v>
      </c>
      <c r="C29" s="30">
        <f>'I voor'!AR14</f>
        <v>28</v>
      </c>
      <c r="D29" s="11">
        <f>'II voor'!AS14</f>
        <v>24</v>
      </c>
      <c r="E29" s="11">
        <f>'III voor'!E28</f>
        <v>33</v>
      </c>
      <c r="F29" s="83">
        <f t="shared" si="13"/>
        <v>31</v>
      </c>
      <c r="G29" s="56">
        <f t="shared" si="14"/>
        <v>116</v>
      </c>
      <c r="H29" s="229">
        <f t="shared" si="15"/>
        <v>10</v>
      </c>
      <c r="I29" s="230"/>
      <c r="AE29" s="64"/>
      <c r="AF29" s="64"/>
    </row>
    <row r="30" spans="1:32" ht="12.75">
      <c r="A30" s="49">
        <v>7</v>
      </c>
      <c r="B30" s="18" t="str">
        <f t="shared" si="12"/>
        <v>Nipitirid</v>
      </c>
      <c r="C30" s="30">
        <f>'I voor'!AR15</f>
        <v>38</v>
      </c>
      <c r="D30" s="11">
        <f>'II voor'!AS15</f>
        <v>39</v>
      </c>
      <c r="E30" s="11">
        <f>'III voor'!E29</f>
        <v>37</v>
      </c>
      <c r="F30" s="83">
        <f t="shared" si="13"/>
        <v>41</v>
      </c>
      <c r="G30" s="56">
        <f t="shared" si="14"/>
        <v>155</v>
      </c>
      <c r="H30" s="229">
        <f t="shared" si="15"/>
        <v>1</v>
      </c>
      <c r="I30" s="230"/>
      <c r="W30" s="64"/>
      <c r="X30" s="64"/>
      <c r="Y30" s="64"/>
      <c r="Z30" s="64"/>
      <c r="AA30" s="64"/>
      <c r="AB30" s="64"/>
      <c r="AC30" s="64"/>
      <c r="AD30" s="64"/>
      <c r="AE30" s="64"/>
      <c r="AF30" s="64"/>
    </row>
    <row r="31" spans="1:24" ht="12.75">
      <c r="A31" s="49">
        <v>8</v>
      </c>
      <c r="B31" s="18" t="str">
        <f t="shared" si="12"/>
        <v>Amneesia</v>
      </c>
      <c r="C31" s="30">
        <f>'I voor'!AR16</f>
        <v>34</v>
      </c>
      <c r="D31" s="11">
        <f>'II voor'!AS16</f>
        <v>31</v>
      </c>
      <c r="E31" s="11">
        <f>'III voor'!E30</f>
        <v>31</v>
      </c>
      <c r="F31" s="83">
        <f t="shared" si="13"/>
        <v>24</v>
      </c>
      <c r="G31" s="56">
        <f t="shared" si="14"/>
        <v>120</v>
      </c>
      <c r="H31" s="229">
        <f t="shared" si="15"/>
        <v>7</v>
      </c>
      <c r="I31" s="230"/>
      <c r="T31" s="33"/>
      <c r="U31" s="33"/>
      <c r="V31" s="33"/>
      <c r="W31" s="33"/>
      <c r="X31" s="33"/>
    </row>
    <row r="32" spans="1:24" ht="12.75">
      <c r="A32" s="49">
        <v>9</v>
      </c>
      <c r="B32" s="18" t="str">
        <f t="shared" si="12"/>
        <v>Kangru KEK</v>
      </c>
      <c r="C32" s="30">
        <f>'I voor'!AR17</f>
        <v>41</v>
      </c>
      <c r="D32" s="11">
        <f>'II voor'!AS17</f>
        <v>36</v>
      </c>
      <c r="E32" s="11">
        <f>'III voor'!E31</f>
        <v>39</v>
      </c>
      <c r="F32" s="83">
        <f t="shared" si="13"/>
        <v>30</v>
      </c>
      <c r="G32" s="56">
        <f t="shared" si="14"/>
        <v>146</v>
      </c>
      <c r="H32" s="229">
        <f t="shared" si="15"/>
        <v>2</v>
      </c>
      <c r="I32" s="230"/>
      <c r="T32" s="24"/>
      <c r="U32" s="24"/>
      <c r="V32" s="24"/>
      <c r="W32" s="24"/>
      <c r="X32" s="24"/>
    </row>
    <row r="33" spans="1:24" ht="12.75">
      <c r="A33" s="49">
        <v>10</v>
      </c>
      <c r="B33" s="18" t="str">
        <f t="shared" si="12"/>
        <v>Kiili Koor</v>
      </c>
      <c r="C33" s="30">
        <f>'I voor'!AR18</f>
        <v>15</v>
      </c>
      <c r="D33" s="11">
        <f>'II voor'!AS18</f>
        <v>30</v>
      </c>
      <c r="E33" s="11">
        <f>'III voor'!E32</f>
        <v>39</v>
      </c>
      <c r="F33" s="83">
        <f t="shared" si="13"/>
        <v>35</v>
      </c>
      <c r="G33" s="56">
        <f t="shared" si="14"/>
        <v>119</v>
      </c>
      <c r="H33" s="229">
        <f t="shared" si="15"/>
        <v>8</v>
      </c>
      <c r="I33" s="230"/>
      <c r="T33" s="33"/>
      <c r="U33" s="33"/>
      <c r="V33" s="33"/>
      <c r="W33" s="33"/>
      <c r="X33" s="33"/>
    </row>
    <row r="34" spans="1:9" ht="12.75">
      <c r="A34" s="49">
        <v>11</v>
      </c>
      <c r="B34" s="18" t="str">
        <f t="shared" si="12"/>
        <v>Värinad 12</v>
      </c>
      <c r="C34" s="30">
        <f>'I voor'!AR19</f>
        <v>34</v>
      </c>
      <c r="D34" s="11">
        <f>'II voor'!AS19</f>
        <v>28</v>
      </c>
      <c r="E34" s="11">
        <f>'III voor'!E33</f>
        <v>27</v>
      </c>
      <c r="F34" s="83">
        <f t="shared" si="13"/>
        <v>28</v>
      </c>
      <c r="G34" s="56">
        <f t="shared" si="14"/>
        <v>117</v>
      </c>
      <c r="H34" s="229">
        <f t="shared" si="15"/>
        <v>9</v>
      </c>
      <c r="I34" s="230"/>
    </row>
    <row r="35" spans="1:9" ht="12.75">
      <c r="A35" s="49">
        <v>12</v>
      </c>
      <c r="B35" s="18" t="str">
        <f t="shared" si="12"/>
        <v>Otid</v>
      </c>
      <c r="C35" s="30">
        <f>'I voor'!AR20</f>
        <v>27</v>
      </c>
      <c r="D35" s="11">
        <f>'II voor'!AS20</f>
        <v>27</v>
      </c>
      <c r="E35" s="11">
        <f>'III voor'!E34</f>
        <v>28</v>
      </c>
      <c r="F35" s="83">
        <f t="shared" si="13"/>
        <v>23</v>
      </c>
      <c r="G35" s="56">
        <f t="shared" si="14"/>
        <v>105</v>
      </c>
      <c r="H35" s="229">
        <f t="shared" si="15"/>
        <v>11</v>
      </c>
      <c r="I35" s="230"/>
    </row>
    <row r="36" spans="1:9" ht="12.75">
      <c r="A36" s="49">
        <v>13</v>
      </c>
      <c r="B36" s="18">
        <f t="shared" si="12"/>
        <v>0</v>
      </c>
      <c r="C36" s="30">
        <f>'I voor'!AR21</f>
        <v>0</v>
      </c>
      <c r="D36" s="11">
        <f>'II voor'!AS21</f>
        <v>0</v>
      </c>
      <c r="E36" s="11">
        <f>'III voor'!E35</f>
        <v>0</v>
      </c>
      <c r="F36" s="83">
        <f t="shared" si="13"/>
        <v>0</v>
      </c>
      <c r="G36" s="56">
        <f t="shared" si="14"/>
        <v>0</v>
      </c>
      <c r="H36" s="229">
        <f t="shared" si="15"/>
        <v>0</v>
      </c>
      <c r="I36" s="230"/>
    </row>
    <row r="37" ht="4.5" customHeight="1"/>
    <row r="38" ht="4.5" customHeight="1"/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</sheetData>
  <sheetProtection/>
  <mergeCells count="23">
    <mergeCell ref="H36:I36"/>
    <mergeCell ref="H32:I32"/>
    <mergeCell ref="H33:I33"/>
    <mergeCell ref="H34:I34"/>
    <mergeCell ref="H35:I35"/>
    <mergeCell ref="H28:I28"/>
    <mergeCell ref="H29:I29"/>
    <mergeCell ref="H30:I30"/>
    <mergeCell ref="H31:I31"/>
    <mergeCell ref="H24:I24"/>
    <mergeCell ref="H25:I25"/>
    <mergeCell ref="H26:I26"/>
    <mergeCell ref="H27:I27"/>
    <mergeCell ref="AS5:AS6"/>
    <mergeCell ref="D2:T2"/>
    <mergeCell ref="D3:T3"/>
    <mergeCell ref="D4:T4"/>
    <mergeCell ref="AR5:AR6"/>
    <mergeCell ref="AQ5:AQ6"/>
    <mergeCell ref="A22:A23"/>
    <mergeCell ref="B22:B23"/>
    <mergeCell ref="A5:A6"/>
    <mergeCell ref="B5:B6"/>
  </mergeCells>
  <printOptions/>
  <pageMargins left="0.75" right="0.75" top="1" bottom="1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C51"/>
  <sheetViews>
    <sheetView tabSelected="1" zoomScale="115" zoomScaleNormal="115" zoomScalePageLayoutView="0" workbookViewId="0" topLeftCell="A1">
      <pane xSplit="2" topLeftCell="C1" activePane="topRight" state="frozen"/>
      <selection pane="topLeft" activeCell="A1" sqref="A1"/>
      <selection pane="topRight" activeCell="G53" sqref="G53"/>
    </sheetView>
  </sheetViews>
  <sheetFormatPr defaultColWidth="9.140625" defaultRowHeight="12.75"/>
  <cols>
    <col min="1" max="1" width="2.00390625" style="67" customWidth="1"/>
    <col min="2" max="2" width="12.140625" style="0" customWidth="1"/>
    <col min="3" max="3" width="4.421875" style="0" customWidth="1"/>
    <col min="4" max="7" width="5.140625" style="0" bestFit="1" customWidth="1"/>
    <col min="8" max="8" width="6.8515625" style="0" customWidth="1"/>
    <col min="9" max="9" width="6.140625" style="0" customWidth="1"/>
    <col min="10" max="14" width="2.7109375" style="0" customWidth="1"/>
    <col min="15" max="15" width="4.140625" style="0" bestFit="1" customWidth="1"/>
    <col min="16" max="21" width="2.421875" style="0" customWidth="1"/>
    <col min="22" max="22" width="3.140625" style="0" bestFit="1" customWidth="1"/>
    <col min="23" max="28" width="2.421875" style="0" customWidth="1"/>
    <col min="29" max="29" width="3.140625" style="0" bestFit="1" customWidth="1"/>
    <col min="30" max="35" width="2.421875" style="0" customWidth="1"/>
    <col min="36" max="36" width="3.00390625" style="0" bestFit="1" customWidth="1"/>
    <col min="37" max="42" width="2.421875" style="0" customWidth="1"/>
    <col min="43" max="43" width="4.00390625" style="0" customWidth="1"/>
    <col min="44" max="44" width="7.57421875" style="0" customWidth="1"/>
  </cols>
  <sheetData>
    <row r="2" spans="4:20" ht="20.25">
      <c r="D2" s="209" t="str">
        <f>'I voor'!D4:T4</f>
        <v>KIILI MNEMO 2009-2010</v>
      </c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</row>
    <row r="3" spans="4:20" ht="15">
      <c r="D3" s="190">
        <v>40286</v>
      </c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</row>
    <row r="4" spans="4:45" ht="9" customHeight="1" thickBot="1"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AQ4" s="24"/>
      <c r="AR4" s="24"/>
      <c r="AS4" s="24"/>
    </row>
    <row r="5" spans="1:45" ht="18.75" customHeight="1">
      <c r="A5" s="242" t="s">
        <v>1</v>
      </c>
      <c r="B5" s="225" t="s">
        <v>0</v>
      </c>
      <c r="C5" s="27" t="s">
        <v>5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37" t="s">
        <v>18</v>
      </c>
      <c r="AR5" s="235" t="s">
        <v>4</v>
      </c>
      <c r="AS5" s="222"/>
    </row>
    <row r="6" spans="1:45" ht="13.5" thickBot="1">
      <c r="A6" s="243"/>
      <c r="B6" s="226"/>
      <c r="C6" s="35">
        <v>1</v>
      </c>
      <c r="D6" s="36">
        <v>2</v>
      </c>
      <c r="E6" s="36">
        <v>3</v>
      </c>
      <c r="F6" s="36">
        <v>4</v>
      </c>
      <c r="G6" s="45">
        <v>5</v>
      </c>
      <c r="H6" s="15" t="s">
        <v>2</v>
      </c>
      <c r="I6" s="35">
        <v>6</v>
      </c>
      <c r="J6" s="36">
        <v>7</v>
      </c>
      <c r="K6" s="36">
        <v>8</v>
      </c>
      <c r="L6" s="36">
        <v>9</v>
      </c>
      <c r="M6" s="36">
        <v>10</v>
      </c>
      <c r="N6" s="37"/>
      <c r="O6" s="15" t="s">
        <v>2</v>
      </c>
      <c r="P6" s="36">
        <v>11</v>
      </c>
      <c r="Q6" s="36">
        <v>12</v>
      </c>
      <c r="R6" s="36">
        <v>13</v>
      </c>
      <c r="S6" s="36">
        <v>14</v>
      </c>
      <c r="T6" s="36">
        <v>15</v>
      </c>
      <c r="U6" s="37"/>
      <c r="V6" s="15" t="s">
        <v>2</v>
      </c>
      <c r="W6" s="36">
        <v>16</v>
      </c>
      <c r="X6" s="36">
        <v>17</v>
      </c>
      <c r="Y6" s="36">
        <v>18</v>
      </c>
      <c r="Z6" s="36">
        <v>19</v>
      </c>
      <c r="AA6" s="36">
        <v>20</v>
      </c>
      <c r="AB6" s="37"/>
      <c r="AC6" s="15" t="s">
        <v>2</v>
      </c>
      <c r="AD6" s="36">
        <v>21</v>
      </c>
      <c r="AE6" s="36">
        <v>22</v>
      </c>
      <c r="AF6" s="36">
        <v>23</v>
      </c>
      <c r="AG6" s="36">
        <v>24</v>
      </c>
      <c r="AH6" s="36">
        <v>25</v>
      </c>
      <c r="AI6" s="37"/>
      <c r="AJ6" s="15" t="s">
        <v>2</v>
      </c>
      <c r="AK6" s="42">
        <v>26</v>
      </c>
      <c r="AL6" s="36">
        <v>27</v>
      </c>
      <c r="AM6" s="36">
        <v>28</v>
      </c>
      <c r="AN6" s="36">
        <v>29</v>
      </c>
      <c r="AO6" s="43">
        <v>30</v>
      </c>
      <c r="AP6" s="44"/>
      <c r="AQ6" s="238"/>
      <c r="AR6" s="239"/>
      <c r="AS6" s="222"/>
    </row>
    <row r="7" spans="1:44" ht="12.75">
      <c r="A7" s="147">
        <v>1</v>
      </c>
      <c r="B7" s="18" t="str">
        <f>'II voor'!C9</f>
        <v>V</v>
      </c>
      <c r="C7" s="39">
        <v>0</v>
      </c>
      <c r="D7" s="39">
        <v>2</v>
      </c>
      <c r="E7" s="39">
        <v>2</v>
      </c>
      <c r="F7" s="39">
        <v>0</v>
      </c>
      <c r="G7" s="46">
        <v>2</v>
      </c>
      <c r="H7" s="20">
        <f>SUM(C7:G7)</f>
        <v>6</v>
      </c>
      <c r="I7" s="38">
        <v>0</v>
      </c>
      <c r="J7" s="39">
        <v>2</v>
      </c>
      <c r="K7" s="39">
        <v>2</v>
      </c>
      <c r="L7" s="39">
        <v>0</v>
      </c>
      <c r="M7" s="39">
        <v>0</v>
      </c>
      <c r="N7" s="34">
        <f>SUM(I7:M7)</f>
        <v>4</v>
      </c>
      <c r="O7" s="20">
        <f>SUM(H7:M7)</f>
        <v>10</v>
      </c>
      <c r="P7" s="39">
        <v>2</v>
      </c>
      <c r="Q7" s="39">
        <v>0</v>
      </c>
      <c r="R7" s="39">
        <v>0</v>
      </c>
      <c r="S7" s="39">
        <v>0</v>
      </c>
      <c r="T7" s="39">
        <v>2</v>
      </c>
      <c r="U7" s="34">
        <f>SUM(P7:T7)</f>
        <v>4</v>
      </c>
      <c r="V7" s="20">
        <f>SUM(O7:T7)</f>
        <v>14</v>
      </c>
      <c r="W7" s="39">
        <v>2</v>
      </c>
      <c r="X7" s="39">
        <v>2</v>
      </c>
      <c r="Y7" s="39">
        <v>0</v>
      </c>
      <c r="Z7" s="39">
        <v>2</v>
      </c>
      <c r="AA7" s="39">
        <v>0</v>
      </c>
      <c r="AB7" s="34">
        <f>SUM(W7:AA7)</f>
        <v>6</v>
      </c>
      <c r="AC7" s="20">
        <f>SUM(V7:AA7)</f>
        <v>20</v>
      </c>
      <c r="AD7" s="39">
        <v>2</v>
      </c>
      <c r="AE7" s="39">
        <v>0</v>
      </c>
      <c r="AF7" s="39">
        <v>2</v>
      </c>
      <c r="AG7" s="39">
        <v>0</v>
      </c>
      <c r="AH7" s="39">
        <v>0</v>
      </c>
      <c r="AI7" s="34">
        <f>SUM(AD7:AH7)</f>
        <v>4</v>
      </c>
      <c r="AJ7" s="20">
        <f aca="true" t="shared" si="0" ref="AJ7:AJ14">SUM(AC7:AH7)</f>
        <v>24</v>
      </c>
      <c r="AK7" s="39">
        <v>2</v>
      </c>
      <c r="AL7" s="39">
        <v>0</v>
      </c>
      <c r="AM7" s="39">
        <v>0</v>
      </c>
      <c r="AN7" s="39">
        <v>0</v>
      </c>
      <c r="AO7" s="39">
        <v>2</v>
      </c>
      <c r="AP7" s="34">
        <f>SUM(AK7:AO7)</f>
        <v>4</v>
      </c>
      <c r="AQ7" s="26">
        <f>AP7+AJ7</f>
        <v>28</v>
      </c>
      <c r="AR7" s="138">
        <f>IF(AQ7=0,0,RANK(AQ7,$AQ$7:$AQ$19))</f>
        <v>9</v>
      </c>
    </row>
    <row r="8" spans="1:55" ht="12.75">
      <c r="A8" s="66">
        <v>2</v>
      </c>
      <c r="B8" s="18" t="str">
        <f>'II voor'!C10</f>
        <v>Kiire Tigu</v>
      </c>
      <c r="C8" s="41">
        <v>0</v>
      </c>
      <c r="D8" s="41">
        <v>2</v>
      </c>
      <c r="E8" s="41">
        <v>0</v>
      </c>
      <c r="F8" s="41">
        <v>2</v>
      </c>
      <c r="G8" s="47">
        <v>2</v>
      </c>
      <c r="H8" s="20">
        <f aca="true" t="shared" si="1" ref="H8:H14">SUM(C8:G8)</f>
        <v>6</v>
      </c>
      <c r="I8" s="40">
        <v>0</v>
      </c>
      <c r="J8" s="41">
        <v>2</v>
      </c>
      <c r="K8" s="41">
        <v>0</v>
      </c>
      <c r="L8" s="41">
        <v>2</v>
      </c>
      <c r="M8" s="41">
        <v>0</v>
      </c>
      <c r="N8" s="34">
        <f aca="true" t="shared" si="2" ref="N8:N14">SUM(I8:M8)</f>
        <v>4</v>
      </c>
      <c r="O8" s="20">
        <f aca="true" t="shared" si="3" ref="O8:O14">SUM(H8:M8)</f>
        <v>10</v>
      </c>
      <c r="P8" s="41">
        <v>2</v>
      </c>
      <c r="Q8" s="41">
        <v>0</v>
      </c>
      <c r="R8" s="41">
        <v>0</v>
      </c>
      <c r="S8" s="41">
        <v>2</v>
      </c>
      <c r="T8" s="41">
        <v>2</v>
      </c>
      <c r="U8" s="34">
        <f aca="true" t="shared" si="4" ref="U8:U14">SUM(P8:T8)</f>
        <v>6</v>
      </c>
      <c r="V8" s="20">
        <f aca="true" t="shared" si="5" ref="V8:V14">SUM(O8:T8)</f>
        <v>16</v>
      </c>
      <c r="W8" s="41">
        <v>2</v>
      </c>
      <c r="X8" s="41">
        <v>2</v>
      </c>
      <c r="Y8" s="41">
        <v>0</v>
      </c>
      <c r="Z8" s="41">
        <v>2</v>
      </c>
      <c r="AA8" s="41">
        <v>0</v>
      </c>
      <c r="AB8" s="34">
        <f aca="true" t="shared" si="6" ref="AB8:AB14">SUM(W8:AA8)</f>
        <v>6</v>
      </c>
      <c r="AC8" s="20">
        <f aca="true" t="shared" si="7" ref="AC8:AC14">SUM(V8:AA8)</f>
        <v>22</v>
      </c>
      <c r="AD8" s="41">
        <v>2</v>
      </c>
      <c r="AE8" s="41">
        <v>2</v>
      </c>
      <c r="AF8" s="41">
        <v>2</v>
      </c>
      <c r="AG8" s="41">
        <v>2</v>
      </c>
      <c r="AH8" s="41">
        <v>2</v>
      </c>
      <c r="AI8" s="34">
        <f aca="true" t="shared" si="8" ref="AI8:AI14">SUM(AD8:AH8)</f>
        <v>10</v>
      </c>
      <c r="AJ8" s="20">
        <f t="shared" si="0"/>
        <v>32</v>
      </c>
      <c r="AK8" s="41">
        <v>2</v>
      </c>
      <c r="AL8" s="41">
        <v>0</v>
      </c>
      <c r="AM8" s="41">
        <v>2</v>
      </c>
      <c r="AN8" s="41">
        <v>2</v>
      </c>
      <c r="AO8" s="41">
        <v>0</v>
      </c>
      <c r="AP8" s="34">
        <f aca="true" t="shared" si="9" ref="AP8:AP14">SUM(AK8:AO8)</f>
        <v>6</v>
      </c>
      <c r="AQ8" s="26">
        <f aca="true" t="shared" si="10" ref="AQ8:AQ19">AP8+AJ8</f>
        <v>38</v>
      </c>
      <c r="AR8" s="138">
        <f aca="true" t="shared" si="11" ref="AR8:AR19">IF(AQ8=0,0,RANK(AQ8,$AQ$7:$AQ$19))</f>
        <v>3</v>
      </c>
      <c r="AU8" s="63"/>
      <c r="AV8" s="64"/>
      <c r="AW8" s="64"/>
      <c r="AX8" s="64"/>
      <c r="AY8" s="64"/>
      <c r="AZ8" s="64"/>
      <c r="BA8" s="64"/>
      <c r="BB8" s="64"/>
      <c r="BC8" s="64"/>
    </row>
    <row r="9" spans="1:47" s="67" customFormat="1" ht="12.75">
      <c r="A9" s="66">
        <v>3</v>
      </c>
      <c r="B9" s="18" t="str">
        <f>'II voor'!C11</f>
        <v>Festina Lente</v>
      </c>
      <c r="C9" s="41">
        <v>0</v>
      </c>
      <c r="D9" s="41">
        <v>2</v>
      </c>
      <c r="E9" s="41">
        <v>0</v>
      </c>
      <c r="F9" s="41">
        <v>0</v>
      </c>
      <c r="G9" s="47">
        <v>2</v>
      </c>
      <c r="H9" s="73">
        <f t="shared" si="1"/>
        <v>4</v>
      </c>
      <c r="I9" s="40">
        <v>2</v>
      </c>
      <c r="J9" s="41">
        <v>0</v>
      </c>
      <c r="K9" s="41">
        <v>0</v>
      </c>
      <c r="L9" s="41">
        <v>0</v>
      </c>
      <c r="M9" s="41">
        <v>0</v>
      </c>
      <c r="N9" s="34">
        <f t="shared" si="2"/>
        <v>2</v>
      </c>
      <c r="O9" s="73">
        <f t="shared" si="3"/>
        <v>6</v>
      </c>
      <c r="P9" s="41">
        <v>0</v>
      </c>
      <c r="Q9" s="41">
        <v>0</v>
      </c>
      <c r="R9" s="41">
        <v>0</v>
      </c>
      <c r="S9" s="41">
        <v>0</v>
      </c>
      <c r="T9" s="41">
        <v>2</v>
      </c>
      <c r="U9" s="34">
        <f t="shared" si="4"/>
        <v>2</v>
      </c>
      <c r="V9" s="73">
        <f t="shared" si="5"/>
        <v>8</v>
      </c>
      <c r="W9" s="41">
        <v>0</v>
      </c>
      <c r="X9" s="41">
        <v>0</v>
      </c>
      <c r="Y9" s="41">
        <v>0</v>
      </c>
      <c r="Z9" s="41">
        <v>2</v>
      </c>
      <c r="AA9" s="41">
        <v>0</v>
      </c>
      <c r="AB9" s="34">
        <f t="shared" si="6"/>
        <v>2</v>
      </c>
      <c r="AC9" s="73">
        <f t="shared" si="7"/>
        <v>10</v>
      </c>
      <c r="AD9" s="41">
        <v>0</v>
      </c>
      <c r="AE9" s="41">
        <v>0</v>
      </c>
      <c r="AF9" s="41">
        <v>2</v>
      </c>
      <c r="AG9" s="41">
        <v>2</v>
      </c>
      <c r="AH9" s="41">
        <v>0</v>
      </c>
      <c r="AI9" s="34">
        <f t="shared" si="8"/>
        <v>4</v>
      </c>
      <c r="AJ9" s="73">
        <f t="shared" si="0"/>
        <v>14</v>
      </c>
      <c r="AK9" s="41">
        <v>2</v>
      </c>
      <c r="AL9" s="41">
        <v>0</v>
      </c>
      <c r="AM9" s="41">
        <v>0</v>
      </c>
      <c r="AN9" s="41">
        <v>0</v>
      </c>
      <c r="AO9" s="41">
        <v>0</v>
      </c>
      <c r="AP9" s="34">
        <f t="shared" si="9"/>
        <v>2</v>
      </c>
      <c r="AQ9" s="26">
        <f t="shared" si="10"/>
        <v>16</v>
      </c>
      <c r="AR9" s="138">
        <f t="shared" si="11"/>
        <v>12</v>
      </c>
      <c r="AU9" s="68"/>
    </row>
    <row r="10" spans="1:55" ht="12.75">
      <c r="A10" s="66">
        <v>4</v>
      </c>
      <c r="B10" s="102" t="str">
        <f>'II voor'!C12</f>
        <v>Lasteaia lapsed</v>
      </c>
      <c r="C10" s="41">
        <v>2</v>
      </c>
      <c r="D10" s="41">
        <v>0</v>
      </c>
      <c r="E10" s="41">
        <v>2</v>
      </c>
      <c r="F10" s="41">
        <v>0</v>
      </c>
      <c r="G10" s="47">
        <v>2</v>
      </c>
      <c r="H10" s="20">
        <f t="shared" si="1"/>
        <v>6</v>
      </c>
      <c r="I10" s="40">
        <v>0</v>
      </c>
      <c r="J10" s="41">
        <v>2</v>
      </c>
      <c r="K10" s="41">
        <v>2</v>
      </c>
      <c r="L10" s="41">
        <v>0</v>
      </c>
      <c r="M10" s="41">
        <v>0</v>
      </c>
      <c r="N10" s="34">
        <f t="shared" si="2"/>
        <v>4</v>
      </c>
      <c r="O10" s="20">
        <f t="shared" si="3"/>
        <v>10</v>
      </c>
      <c r="P10" s="41">
        <v>2</v>
      </c>
      <c r="Q10" s="41">
        <v>2</v>
      </c>
      <c r="R10" s="41">
        <v>0</v>
      </c>
      <c r="S10" s="41">
        <v>2</v>
      </c>
      <c r="T10" s="41">
        <v>2</v>
      </c>
      <c r="U10" s="34">
        <f t="shared" si="4"/>
        <v>8</v>
      </c>
      <c r="V10" s="20">
        <f t="shared" si="5"/>
        <v>18</v>
      </c>
      <c r="W10" s="41">
        <v>2</v>
      </c>
      <c r="X10" s="41">
        <v>2</v>
      </c>
      <c r="Y10" s="41">
        <v>0</v>
      </c>
      <c r="Z10" s="41">
        <v>2</v>
      </c>
      <c r="AA10" s="41">
        <v>0</v>
      </c>
      <c r="AB10" s="34">
        <f t="shared" si="6"/>
        <v>6</v>
      </c>
      <c r="AC10" s="20">
        <f t="shared" si="7"/>
        <v>24</v>
      </c>
      <c r="AD10" s="41">
        <v>2</v>
      </c>
      <c r="AE10" s="41">
        <v>0</v>
      </c>
      <c r="AF10" s="41">
        <v>2</v>
      </c>
      <c r="AG10" s="41">
        <v>2</v>
      </c>
      <c r="AH10" s="41">
        <v>2</v>
      </c>
      <c r="AI10" s="34">
        <f t="shared" si="8"/>
        <v>8</v>
      </c>
      <c r="AJ10" s="20">
        <f t="shared" si="0"/>
        <v>32</v>
      </c>
      <c r="AK10" s="41">
        <v>2</v>
      </c>
      <c r="AL10" s="41">
        <v>0</v>
      </c>
      <c r="AM10" s="41">
        <v>0</v>
      </c>
      <c r="AN10" s="41">
        <v>2</v>
      </c>
      <c r="AO10" s="41">
        <v>2</v>
      </c>
      <c r="AP10" s="34">
        <f t="shared" si="9"/>
        <v>6</v>
      </c>
      <c r="AQ10" s="26">
        <f t="shared" si="10"/>
        <v>38</v>
      </c>
      <c r="AR10" s="138">
        <f t="shared" si="11"/>
        <v>3</v>
      </c>
      <c r="AU10" s="63"/>
      <c r="AV10" s="64"/>
      <c r="AW10" s="64"/>
      <c r="AX10" s="64"/>
      <c r="AY10" s="64"/>
      <c r="AZ10" s="64"/>
      <c r="BA10" s="64"/>
      <c r="BB10" s="64"/>
      <c r="BC10" s="64"/>
    </row>
    <row r="11" spans="1:55" ht="12.75">
      <c r="A11" s="66">
        <v>5</v>
      </c>
      <c r="B11" s="18" t="str">
        <f>'II voor'!C13</f>
        <v>Piret</v>
      </c>
      <c r="C11" s="41">
        <v>2</v>
      </c>
      <c r="D11" s="41">
        <v>2</v>
      </c>
      <c r="E11" s="41">
        <v>0</v>
      </c>
      <c r="F11" s="41">
        <v>2</v>
      </c>
      <c r="G11" s="47">
        <v>2</v>
      </c>
      <c r="H11" s="20">
        <f t="shared" si="1"/>
        <v>8</v>
      </c>
      <c r="I11" s="40">
        <v>2</v>
      </c>
      <c r="J11" s="41">
        <v>0</v>
      </c>
      <c r="K11" s="41">
        <v>2</v>
      </c>
      <c r="L11" s="41">
        <v>0</v>
      </c>
      <c r="M11" s="41">
        <v>0</v>
      </c>
      <c r="N11" s="34">
        <f t="shared" si="2"/>
        <v>4</v>
      </c>
      <c r="O11" s="20">
        <f t="shared" si="3"/>
        <v>12</v>
      </c>
      <c r="P11" s="41">
        <v>2</v>
      </c>
      <c r="Q11" s="41">
        <v>2</v>
      </c>
      <c r="R11" s="41">
        <v>0</v>
      </c>
      <c r="S11" s="41">
        <v>2</v>
      </c>
      <c r="T11" s="41">
        <v>2</v>
      </c>
      <c r="U11" s="34">
        <f t="shared" si="4"/>
        <v>8</v>
      </c>
      <c r="V11" s="20">
        <f t="shared" si="5"/>
        <v>20</v>
      </c>
      <c r="W11" s="41">
        <v>2</v>
      </c>
      <c r="X11" s="41">
        <v>2</v>
      </c>
      <c r="Y11" s="41">
        <v>0</v>
      </c>
      <c r="Z11" s="41">
        <v>2</v>
      </c>
      <c r="AA11" s="41">
        <v>2</v>
      </c>
      <c r="AB11" s="34">
        <f t="shared" si="6"/>
        <v>8</v>
      </c>
      <c r="AC11" s="20">
        <f t="shared" si="7"/>
        <v>28</v>
      </c>
      <c r="AD11" s="41">
        <v>2</v>
      </c>
      <c r="AE11" s="41">
        <v>2</v>
      </c>
      <c r="AF11" s="41">
        <v>2</v>
      </c>
      <c r="AG11" s="41">
        <v>2</v>
      </c>
      <c r="AH11" s="41">
        <v>0</v>
      </c>
      <c r="AI11" s="34">
        <f t="shared" si="8"/>
        <v>8</v>
      </c>
      <c r="AJ11" s="20">
        <f t="shared" si="0"/>
        <v>36</v>
      </c>
      <c r="AK11" s="41">
        <v>2</v>
      </c>
      <c r="AL11" s="41">
        <v>0</v>
      </c>
      <c r="AM11" s="41">
        <v>2</v>
      </c>
      <c r="AN11" s="41">
        <v>2</v>
      </c>
      <c r="AO11" s="41">
        <v>2</v>
      </c>
      <c r="AP11" s="34">
        <f t="shared" si="9"/>
        <v>8</v>
      </c>
      <c r="AQ11" s="26">
        <f t="shared" si="10"/>
        <v>44</v>
      </c>
      <c r="AR11" s="138">
        <f t="shared" si="11"/>
        <v>2</v>
      </c>
      <c r="AU11" s="63"/>
      <c r="AV11" s="64"/>
      <c r="AW11" s="64"/>
      <c r="AX11" s="64"/>
      <c r="AY11" s="64"/>
      <c r="AZ11" s="64"/>
      <c r="BA11" s="64"/>
      <c r="BB11" s="64"/>
      <c r="BC11" s="64"/>
    </row>
    <row r="12" spans="1:44" ht="12.75">
      <c r="A12" s="66">
        <v>6</v>
      </c>
      <c r="B12" s="18" t="str">
        <f>'II voor'!C14</f>
        <v>Lindpriid</v>
      </c>
      <c r="C12" s="41">
        <v>0</v>
      </c>
      <c r="D12" s="41">
        <v>2</v>
      </c>
      <c r="E12" s="41">
        <v>0</v>
      </c>
      <c r="F12" s="41">
        <v>0</v>
      </c>
      <c r="G12" s="47">
        <v>2</v>
      </c>
      <c r="H12" s="20">
        <f t="shared" si="1"/>
        <v>4</v>
      </c>
      <c r="I12" s="40">
        <v>0</v>
      </c>
      <c r="J12" s="41">
        <v>0</v>
      </c>
      <c r="K12" s="41">
        <v>0</v>
      </c>
      <c r="L12" s="41">
        <v>0</v>
      </c>
      <c r="M12" s="41">
        <v>2</v>
      </c>
      <c r="N12" s="34">
        <f t="shared" si="2"/>
        <v>2</v>
      </c>
      <c r="O12" s="20">
        <f t="shared" si="3"/>
        <v>6</v>
      </c>
      <c r="P12" s="41">
        <v>0</v>
      </c>
      <c r="Q12" s="41">
        <v>2</v>
      </c>
      <c r="R12" s="41">
        <v>0</v>
      </c>
      <c r="S12" s="41">
        <v>2</v>
      </c>
      <c r="T12" s="41">
        <v>2</v>
      </c>
      <c r="U12" s="34">
        <f t="shared" si="4"/>
        <v>6</v>
      </c>
      <c r="V12" s="20">
        <f t="shared" si="5"/>
        <v>12</v>
      </c>
      <c r="W12" s="41">
        <v>2</v>
      </c>
      <c r="X12" s="41">
        <v>2</v>
      </c>
      <c r="Y12" s="41">
        <v>0</v>
      </c>
      <c r="Z12" s="41">
        <v>2</v>
      </c>
      <c r="AA12" s="41">
        <v>0</v>
      </c>
      <c r="AB12" s="34">
        <f t="shared" si="6"/>
        <v>6</v>
      </c>
      <c r="AC12" s="20">
        <f t="shared" si="7"/>
        <v>18</v>
      </c>
      <c r="AD12" s="41">
        <v>2</v>
      </c>
      <c r="AE12" s="41">
        <v>0</v>
      </c>
      <c r="AF12" s="41">
        <v>2</v>
      </c>
      <c r="AG12" s="41">
        <v>2</v>
      </c>
      <c r="AH12" s="41">
        <v>2</v>
      </c>
      <c r="AI12" s="34">
        <f t="shared" si="8"/>
        <v>8</v>
      </c>
      <c r="AJ12" s="20">
        <f t="shared" si="0"/>
        <v>26</v>
      </c>
      <c r="AK12" s="41">
        <v>2</v>
      </c>
      <c r="AL12" s="41">
        <v>2</v>
      </c>
      <c r="AM12" s="41">
        <v>0</v>
      </c>
      <c r="AN12" s="41">
        <v>0</v>
      </c>
      <c r="AO12" s="41">
        <v>2</v>
      </c>
      <c r="AP12" s="34">
        <f t="shared" si="9"/>
        <v>6</v>
      </c>
      <c r="AQ12" s="26">
        <f t="shared" si="10"/>
        <v>32</v>
      </c>
      <c r="AR12" s="138">
        <f t="shared" si="11"/>
        <v>7</v>
      </c>
    </row>
    <row r="13" spans="1:44" ht="12.75">
      <c r="A13" s="66">
        <v>7</v>
      </c>
      <c r="B13" s="18" t="str">
        <f>'II voor'!C15</f>
        <v>Nipitirid</v>
      </c>
      <c r="C13" s="41">
        <v>2</v>
      </c>
      <c r="D13" s="41">
        <v>2</v>
      </c>
      <c r="E13" s="41">
        <v>2</v>
      </c>
      <c r="F13" s="41">
        <v>2</v>
      </c>
      <c r="G13" s="47">
        <v>2</v>
      </c>
      <c r="H13" s="20">
        <f t="shared" si="1"/>
        <v>10</v>
      </c>
      <c r="I13" s="40">
        <v>0</v>
      </c>
      <c r="J13" s="41">
        <v>0</v>
      </c>
      <c r="K13" s="41">
        <v>2</v>
      </c>
      <c r="L13" s="41">
        <v>2</v>
      </c>
      <c r="M13" s="41">
        <v>0</v>
      </c>
      <c r="N13" s="34">
        <f t="shared" si="2"/>
        <v>4</v>
      </c>
      <c r="O13" s="20">
        <f t="shared" si="3"/>
        <v>14</v>
      </c>
      <c r="P13" s="41">
        <v>2</v>
      </c>
      <c r="Q13" s="41">
        <v>0</v>
      </c>
      <c r="R13" s="41">
        <v>0</v>
      </c>
      <c r="S13" s="41">
        <v>2</v>
      </c>
      <c r="T13" s="41">
        <v>2</v>
      </c>
      <c r="U13" s="34">
        <f t="shared" si="4"/>
        <v>6</v>
      </c>
      <c r="V13" s="20">
        <f t="shared" si="5"/>
        <v>20</v>
      </c>
      <c r="W13" s="41">
        <v>2</v>
      </c>
      <c r="X13" s="41">
        <v>0</v>
      </c>
      <c r="Y13" s="41">
        <v>2</v>
      </c>
      <c r="Z13" s="41">
        <v>2</v>
      </c>
      <c r="AA13" s="41">
        <v>0</v>
      </c>
      <c r="AB13" s="34">
        <f t="shared" si="6"/>
        <v>6</v>
      </c>
      <c r="AC13" s="20">
        <f t="shared" si="7"/>
        <v>26</v>
      </c>
      <c r="AD13" s="41">
        <v>2</v>
      </c>
      <c r="AE13" s="41">
        <v>0</v>
      </c>
      <c r="AF13" s="41">
        <v>2</v>
      </c>
      <c r="AG13" s="41">
        <v>0</v>
      </c>
      <c r="AH13" s="41">
        <v>2</v>
      </c>
      <c r="AI13" s="34">
        <f t="shared" si="8"/>
        <v>6</v>
      </c>
      <c r="AJ13" s="20">
        <f t="shared" si="0"/>
        <v>32</v>
      </c>
      <c r="AK13" s="41">
        <v>2</v>
      </c>
      <c r="AL13" s="41">
        <v>0</v>
      </c>
      <c r="AM13" s="41">
        <v>2</v>
      </c>
      <c r="AN13" s="41">
        <v>2</v>
      </c>
      <c r="AO13" s="41">
        <v>0</v>
      </c>
      <c r="AP13" s="34">
        <f t="shared" si="9"/>
        <v>6</v>
      </c>
      <c r="AQ13" s="26">
        <f t="shared" si="10"/>
        <v>38</v>
      </c>
      <c r="AR13" s="138">
        <f t="shared" si="11"/>
        <v>3</v>
      </c>
    </row>
    <row r="14" spans="1:44" ht="12.75">
      <c r="A14" s="66">
        <v>8</v>
      </c>
      <c r="B14" s="18" t="str">
        <f>'II voor'!C16</f>
        <v>Amneesia</v>
      </c>
      <c r="C14" s="41">
        <v>0</v>
      </c>
      <c r="D14" s="41">
        <v>2</v>
      </c>
      <c r="E14" s="41">
        <v>2</v>
      </c>
      <c r="F14" s="41">
        <v>0</v>
      </c>
      <c r="G14" s="47">
        <v>0</v>
      </c>
      <c r="H14" s="20">
        <f t="shared" si="1"/>
        <v>4</v>
      </c>
      <c r="I14" s="40">
        <v>2</v>
      </c>
      <c r="J14" s="41">
        <v>0</v>
      </c>
      <c r="K14" s="41">
        <v>0</v>
      </c>
      <c r="L14" s="41">
        <v>0</v>
      </c>
      <c r="M14" s="41">
        <v>0</v>
      </c>
      <c r="N14" s="34">
        <f t="shared" si="2"/>
        <v>2</v>
      </c>
      <c r="O14" s="20">
        <f t="shared" si="3"/>
        <v>6</v>
      </c>
      <c r="P14" s="41">
        <v>2</v>
      </c>
      <c r="Q14" s="41">
        <v>0</v>
      </c>
      <c r="R14" s="41">
        <v>0</v>
      </c>
      <c r="S14" s="41">
        <v>2</v>
      </c>
      <c r="T14" s="41">
        <v>2</v>
      </c>
      <c r="U14" s="34">
        <f t="shared" si="4"/>
        <v>6</v>
      </c>
      <c r="V14" s="20">
        <f t="shared" si="5"/>
        <v>12</v>
      </c>
      <c r="W14" s="41">
        <v>0</v>
      </c>
      <c r="X14" s="41">
        <v>2</v>
      </c>
      <c r="Y14" s="41">
        <v>2</v>
      </c>
      <c r="Z14" s="41">
        <v>0</v>
      </c>
      <c r="AA14" s="41">
        <v>0</v>
      </c>
      <c r="AB14" s="34">
        <f t="shared" si="6"/>
        <v>4</v>
      </c>
      <c r="AC14" s="20">
        <f t="shared" si="7"/>
        <v>16</v>
      </c>
      <c r="AD14" s="41">
        <v>0</v>
      </c>
      <c r="AE14" s="41">
        <v>0</v>
      </c>
      <c r="AF14" s="41">
        <v>2</v>
      </c>
      <c r="AG14" s="41">
        <v>2</v>
      </c>
      <c r="AH14" s="41">
        <v>2</v>
      </c>
      <c r="AI14" s="34">
        <f t="shared" si="8"/>
        <v>6</v>
      </c>
      <c r="AJ14" s="20">
        <f t="shared" si="0"/>
        <v>22</v>
      </c>
      <c r="AK14" s="41">
        <v>2</v>
      </c>
      <c r="AL14" s="41">
        <v>0</v>
      </c>
      <c r="AM14" s="41">
        <v>0</v>
      </c>
      <c r="AN14" s="41">
        <v>0</v>
      </c>
      <c r="AO14" s="41">
        <v>0</v>
      </c>
      <c r="AP14" s="34">
        <f t="shared" si="9"/>
        <v>2</v>
      </c>
      <c r="AQ14" s="26">
        <f t="shared" si="10"/>
        <v>24</v>
      </c>
      <c r="AR14" s="138">
        <f t="shared" si="11"/>
        <v>11</v>
      </c>
    </row>
    <row r="15" spans="1:44" ht="12.75">
      <c r="A15" s="66">
        <v>9</v>
      </c>
      <c r="B15" s="18" t="str">
        <f>'II voor'!C17</f>
        <v>Kangru KEK</v>
      </c>
      <c r="C15" s="41">
        <v>2</v>
      </c>
      <c r="D15" s="41">
        <v>2</v>
      </c>
      <c r="E15" s="41">
        <v>2</v>
      </c>
      <c r="F15" s="41">
        <v>0</v>
      </c>
      <c r="G15" s="47">
        <v>2</v>
      </c>
      <c r="H15" s="20">
        <f>SUM(C15:G15)</f>
        <v>8</v>
      </c>
      <c r="I15" s="40">
        <v>0</v>
      </c>
      <c r="J15" s="41">
        <v>0</v>
      </c>
      <c r="K15" s="41">
        <v>0</v>
      </c>
      <c r="L15" s="41">
        <v>2</v>
      </c>
      <c r="M15" s="41">
        <v>0</v>
      </c>
      <c r="N15" s="34">
        <f>SUM(I15:M15)</f>
        <v>2</v>
      </c>
      <c r="O15" s="20">
        <f>SUM(H15:M15)</f>
        <v>10</v>
      </c>
      <c r="P15" s="41">
        <v>2</v>
      </c>
      <c r="Q15" s="41">
        <v>2</v>
      </c>
      <c r="R15" s="41">
        <v>0</v>
      </c>
      <c r="S15" s="41">
        <v>2</v>
      </c>
      <c r="T15" s="41">
        <v>2</v>
      </c>
      <c r="U15" s="34">
        <f>SUM(P15:T15)</f>
        <v>8</v>
      </c>
      <c r="V15" s="20">
        <f>SUM(O15:T15)</f>
        <v>18</v>
      </c>
      <c r="W15" s="41">
        <v>2</v>
      </c>
      <c r="X15" s="41">
        <v>2</v>
      </c>
      <c r="Y15" s="41">
        <v>2</v>
      </c>
      <c r="Z15" s="41">
        <v>2</v>
      </c>
      <c r="AA15" s="41">
        <v>2</v>
      </c>
      <c r="AB15" s="34">
        <f>SUM(W15:AA15)</f>
        <v>10</v>
      </c>
      <c r="AC15" s="20">
        <f>SUM(V15:AA15)</f>
        <v>28</v>
      </c>
      <c r="AD15" s="41">
        <v>2</v>
      </c>
      <c r="AE15" s="41">
        <v>2</v>
      </c>
      <c r="AF15" s="41">
        <v>2</v>
      </c>
      <c r="AG15" s="41">
        <v>2</v>
      </c>
      <c r="AH15" s="41">
        <v>0</v>
      </c>
      <c r="AI15" s="34">
        <f>SUM(AD15:AH15)</f>
        <v>8</v>
      </c>
      <c r="AJ15" s="20">
        <f>SUM(AC15:AH15)</f>
        <v>36</v>
      </c>
      <c r="AK15" s="41">
        <v>0</v>
      </c>
      <c r="AL15" s="41">
        <v>0</v>
      </c>
      <c r="AM15" s="41">
        <v>0</v>
      </c>
      <c r="AN15" s="41">
        <v>0</v>
      </c>
      <c r="AO15" s="41">
        <v>2</v>
      </c>
      <c r="AP15" s="34">
        <f>SUM(AK15:AO15)</f>
        <v>2</v>
      </c>
      <c r="AQ15" s="26">
        <f t="shared" si="10"/>
        <v>38</v>
      </c>
      <c r="AR15" s="138">
        <f t="shared" si="11"/>
        <v>3</v>
      </c>
    </row>
    <row r="16" spans="1:44" s="67" customFormat="1" ht="12.75">
      <c r="A16" s="66">
        <v>10</v>
      </c>
      <c r="B16" s="149" t="str">
        <f>'II voor'!C18</f>
        <v>Kiili Koor</v>
      </c>
      <c r="C16" s="41">
        <v>2</v>
      </c>
      <c r="D16" s="41">
        <v>2</v>
      </c>
      <c r="E16" s="41">
        <v>2</v>
      </c>
      <c r="F16" s="41">
        <v>0</v>
      </c>
      <c r="G16" s="47">
        <v>2</v>
      </c>
      <c r="H16" s="157">
        <f>SUM(C16:G16)</f>
        <v>8</v>
      </c>
      <c r="I16" s="40">
        <v>0</v>
      </c>
      <c r="J16" s="41">
        <v>2</v>
      </c>
      <c r="K16" s="41">
        <v>0</v>
      </c>
      <c r="L16" s="41">
        <v>2</v>
      </c>
      <c r="M16" s="41">
        <v>0</v>
      </c>
      <c r="N16" s="34">
        <f>SUM(I16:M16)</f>
        <v>4</v>
      </c>
      <c r="O16" s="157">
        <f>SUM(H16:M16)</f>
        <v>12</v>
      </c>
      <c r="P16" s="41">
        <v>2</v>
      </c>
      <c r="Q16" s="41">
        <v>0</v>
      </c>
      <c r="R16" s="41">
        <v>0</v>
      </c>
      <c r="S16" s="41">
        <v>2</v>
      </c>
      <c r="T16" s="41">
        <v>2</v>
      </c>
      <c r="U16" s="34">
        <f>SUM(P16:T16)</f>
        <v>6</v>
      </c>
      <c r="V16" s="157">
        <f>SUM(O16:T16)</f>
        <v>18</v>
      </c>
      <c r="W16" s="41">
        <v>2</v>
      </c>
      <c r="X16" s="41">
        <v>2</v>
      </c>
      <c r="Y16" s="41">
        <v>2</v>
      </c>
      <c r="Z16" s="41">
        <v>2</v>
      </c>
      <c r="AA16" s="41">
        <v>2</v>
      </c>
      <c r="AB16" s="34">
        <f>SUM(W16:AA16)</f>
        <v>10</v>
      </c>
      <c r="AC16" s="157">
        <f>SUM(V16:AA16)</f>
        <v>28</v>
      </c>
      <c r="AD16" s="41">
        <v>2</v>
      </c>
      <c r="AE16" s="41">
        <v>0</v>
      </c>
      <c r="AF16" s="41">
        <v>2</v>
      </c>
      <c r="AG16" s="41">
        <v>2</v>
      </c>
      <c r="AH16" s="41">
        <v>2</v>
      </c>
      <c r="AI16" s="34">
        <f>SUM(AD16:AH16)</f>
        <v>8</v>
      </c>
      <c r="AJ16" s="157">
        <f>SUM(AC16:AH16)</f>
        <v>36</v>
      </c>
      <c r="AK16" s="41">
        <v>2</v>
      </c>
      <c r="AL16" s="41">
        <v>2</v>
      </c>
      <c r="AM16" s="41">
        <v>2</v>
      </c>
      <c r="AN16" s="41">
        <v>2</v>
      </c>
      <c r="AO16" s="41">
        <v>2</v>
      </c>
      <c r="AP16" s="34">
        <f>SUM(AK16:AO16)</f>
        <v>10</v>
      </c>
      <c r="AQ16" s="161">
        <f t="shared" si="10"/>
        <v>46</v>
      </c>
      <c r="AR16" s="138">
        <f t="shared" si="11"/>
        <v>1</v>
      </c>
    </row>
    <row r="17" spans="1:44" s="67" customFormat="1" ht="12.75">
      <c r="A17" s="66">
        <v>11</v>
      </c>
      <c r="B17" s="149" t="str">
        <f>'II voor'!C19</f>
        <v>Värinad 12</v>
      </c>
      <c r="C17" s="41">
        <v>2</v>
      </c>
      <c r="D17" s="41">
        <v>0</v>
      </c>
      <c r="E17" s="41">
        <v>2</v>
      </c>
      <c r="F17" s="41">
        <v>0</v>
      </c>
      <c r="G17" s="47">
        <v>0</v>
      </c>
      <c r="H17" s="157">
        <f>SUM(C17:G17)</f>
        <v>4</v>
      </c>
      <c r="I17" s="40">
        <v>0</v>
      </c>
      <c r="J17" s="41">
        <v>2</v>
      </c>
      <c r="K17" s="41">
        <v>0</v>
      </c>
      <c r="L17" s="41">
        <v>2</v>
      </c>
      <c r="M17" s="41">
        <v>2</v>
      </c>
      <c r="N17" s="34">
        <f>SUM(I17:M17)</f>
        <v>6</v>
      </c>
      <c r="O17" s="157">
        <f>SUM(H17:M17)</f>
        <v>10</v>
      </c>
      <c r="P17" s="41">
        <v>2</v>
      </c>
      <c r="Q17" s="41">
        <v>0</v>
      </c>
      <c r="R17" s="41">
        <v>0</v>
      </c>
      <c r="S17" s="41">
        <v>0</v>
      </c>
      <c r="T17" s="41">
        <v>2</v>
      </c>
      <c r="U17" s="34">
        <f>SUM(P17:T17)</f>
        <v>4</v>
      </c>
      <c r="V17" s="157">
        <f>SUM(O17:T17)</f>
        <v>14</v>
      </c>
      <c r="W17" s="41">
        <v>2</v>
      </c>
      <c r="X17" s="41">
        <v>0</v>
      </c>
      <c r="Y17" s="41">
        <v>0</v>
      </c>
      <c r="Z17" s="41">
        <v>2</v>
      </c>
      <c r="AA17" s="41">
        <v>0</v>
      </c>
      <c r="AB17" s="34">
        <f>SUM(W17:AA17)</f>
        <v>4</v>
      </c>
      <c r="AC17" s="157">
        <f>SUM(V17:AA17)</f>
        <v>18</v>
      </c>
      <c r="AD17" s="41">
        <v>2</v>
      </c>
      <c r="AE17" s="41">
        <v>0</v>
      </c>
      <c r="AF17" s="41">
        <v>0</v>
      </c>
      <c r="AG17" s="41">
        <v>2</v>
      </c>
      <c r="AH17" s="41">
        <v>2</v>
      </c>
      <c r="AI17" s="34">
        <f>SUM(AD17:AH17)</f>
        <v>6</v>
      </c>
      <c r="AJ17" s="157">
        <f>SUM(AC17:AH17)</f>
        <v>24</v>
      </c>
      <c r="AK17" s="41">
        <v>2</v>
      </c>
      <c r="AL17" s="41">
        <v>0</v>
      </c>
      <c r="AM17" s="41">
        <v>0</v>
      </c>
      <c r="AN17" s="41">
        <v>0</v>
      </c>
      <c r="AO17" s="41">
        <v>2</v>
      </c>
      <c r="AP17" s="34">
        <f>SUM(AK17:AO17)</f>
        <v>4</v>
      </c>
      <c r="AQ17" s="161">
        <f t="shared" si="10"/>
        <v>28</v>
      </c>
      <c r="AR17" s="138">
        <f t="shared" si="11"/>
        <v>9</v>
      </c>
    </row>
    <row r="18" spans="1:44" ht="12.75">
      <c r="A18" s="66">
        <v>12</v>
      </c>
      <c r="B18" s="18" t="str">
        <f>'II voor'!C20</f>
        <v>Otid</v>
      </c>
      <c r="C18" s="41">
        <v>2</v>
      </c>
      <c r="D18" s="41">
        <v>2</v>
      </c>
      <c r="E18" s="41">
        <v>0</v>
      </c>
      <c r="F18" s="41">
        <v>0</v>
      </c>
      <c r="G18" s="47">
        <v>2</v>
      </c>
      <c r="H18" s="20">
        <f>SUM(C18:G18)</f>
        <v>6</v>
      </c>
      <c r="I18" s="40">
        <v>0</v>
      </c>
      <c r="J18" s="41">
        <v>2</v>
      </c>
      <c r="K18" s="41">
        <v>0</v>
      </c>
      <c r="L18" s="41">
        <v>0</v>
      </c>
      <c r="M18" s="41">
        <v>2</v>
      </c>
      <c r="N18" s="34">
        <f>SUM(I18:M18)</f>
        <v>4</v>
      </c>
      <c r="O18" s="20">
        <f>SUM(H18:M18)</f>
        <v>10</v>
      </c>
      <c r="P18" s="41">
        <v>2</v>
      </c>
      <c r="Q18" s="41">
        <v>2</v>
      </c>
      <c r="R18" s="41">
        <v>0</v>
      </c>
      <c r="S18" s="41">
        <v>2</v>
      </c>
      <c r="T18" s="41">
        <v>2</v>
      </c>
      <c r="U18" s="34">
        <f>SUM(P18:T18)</f>
        <v>8</v>
      </c>
      <c r="V18" s="20">
        <f>SUM(O18:T18)</f>
        <v>18</v>
      </c>
      <c r="W18" s="41">
        <v>0</v>
      </c>
      <c r="X18" s="41">
        <v>0</v>
      </c>
      <c r="Y18" s="41">
        <v>0</v>
      </c>
      <c r="Z18" s="41">
        <v>2</v>
      </c>
      <c r="AA18" s="41">
        <v>2</v>
      </c>
      <c r="AB18" s="127">
        <f>SUM(W18:AA18)</f>
        <v>4</v>
      </c>
      <c r="AC18" s="20">
        <f>SUM(V18:AA18)</f>
        <v>22</v>
      </c>
      <c r="AD18" s="41">
        <v>2</v>
      </c>
      <c r="AE18" s="41">
        <v>0</v>
      </c>
      <c r="AF18" s="41">
        <v>2</v>
      </c>
      <c r="AG18" s="41">
        <v>0</v>
      </c>
      <c r="AH18" s="41">
        <v>2</v>
      </c>
      <c r="AI18" s="34">
        <f>SUM(AD18:AH18)</f>
        <v>6</v>
      </c>
      <c r="AJ18" s="20">
        <f>SUM(AC18:AH18)</f>
        <v>28</v>
      </c>
      <c r="AK18" s="41">
        <v>2</v>
      </c>
      <c r="AL18" s="41">
        <v>0</v>
      </c>
      <c r="AM18" s="41">
        <v>0</v>
      </c>
      <c r="AN18" s="41">
        <v>0</v>
      </c>
      <c r="AO18" s="41">
        <v>0</v>
      </c>
      <c r="AP18" s="34">
        <f>SUM(AK18:AO18)</f>
        <v>2</v>
      </c>
      <c r="AQ18" s="26">
        <f t="shared" si="10"/>
        <v>30</v>
      </c>
      <c r="AR18" s="138">
        <f t="shared" si="11"/>
        <v>8</v>
      </c>
    </row>
    <row r="19" spans="1:44" ht="12.75">
      <c r="A19" s="66">
        <v>13</v>
      </c>
      <c r="B19" s="18">
        <f>'II voor'!C21</f>
        <v>0</v>
      </c>
      <c r="C19" s="41"/>
      <c r="D19" s="41"/>
      <c r="E19" s="41"/>
      <c r="F19" s="41"/>
      <c r="G19" s="47"/>
      <c r="H19" s="20">
        <f>SUM(C19:G19)</f>
        <v>0</v>
      </c>
      <c r="I19" s="40"/>
      <c r="J19" s="41"/>
      <c r="K19" s="41"/>
      <c r="L19" s="41"/>
      <c r="M19" s="41"/>
      <c r="N19" s="34">
        <f>SUM(I19:M19)</f>
        <v>0</v>
      </c>
      <c r="O19" s="20">
        <f>SUM(H19:M19)</f>
        <v>0</v>
      </c>
      <c r="P19" s="41"/>
      <c r="Q19" s="41"/>
      <c r="R19" s="41"/>
      <c r="S19" s="41"/>
      <c r="T19" s="41"/>
      <c r="U19" s="34">
        <f>SUM(P19:T19)</f>
        <v>0</v>
      </c>
      <c r="V19" s="20">
        <f>SUM(O19:T19)</f>
        <v>0</v>
      </c>
      <c r="W19" s="41"/>
      <c r="X19" s="41"/>
      <c r="Y19" s="41"/>
      <c r="Z19" s="41"/>
      <c r="AA19" s="41"/>
      <c r="AB19" s="34">
        <f>SUM(W19:AA19)</f>
        <v>0</v>
      </c>
      <c r="AC19" s="20">
        <f>SUM(V19:AA19)</f>
        <v>0</v>
      </c>
      <c r="AD19" s="41"/>
      <c r="AE19" s="41"/>
      <c r="AF19" s="41"/>
      <c r="AG19" s="41"/>
      <c r="AH19" s="41"/>
      <c r="AI19" s="34">
        <f>SUM(AD19:AH19)</f>
        <v>0</v>
      </c>
      <c r="AJ19" s="20">
        <f>SUM(AC19:AH19)</f>
        <v>0</v>
      </c>
      <c r="AK19" s="41"/>
      <c r="AL19" s="41"/>
      <c r="AM19" s="41"/>
      <c r="AN19" s="41"/>
      <c r="AO19" s="41"/>
      <c r="AP19" s="34">
        <f>SUM(AK19:AO19)</f>
        <v>0</v>
      </c>
      <c r="AQ19" s="26">
        <f t="shared" si="10"/>
        <v>0</v>
      </c>
      <c r="AR19" s="138">
        <f t="shared" si="11"/>
        <v>0</v>
      </c>
    </row>
    <row r="20" spans="1:44" ht="12.75">
      <c r="A20" s="136"/>
      <c r="B20" s="118"/>
      <c r="C20" s="135"/>
      <c r="D20" s="135"/>
      <c r="E20" s="135"/>
      <c r="F20" s="135"/>
      <c r="G20" s="135"/>
      <c r="H20" s="119"/>
      <c r="I20" s="135"/>
      <c r="J20" s="135"/>
      <c r="K20" s="135"/>
      <c r="L20" s="135"/>
      <c r="M20" s="135"/>
      <c r="N20" s="135"/>
      <c r="O20" s="119"/>
      <c r="P20" s="135"/>
      <c r="Q20" s="135"/>
      <c r="R20" s="135"/>
      <c r="S20" s="135"/>
      <c r="T20" s="135"/>
      <c r="U20" s="135"/>
      <c r="V20" s="119"/>
      <c r="W20" s="135"/>
      <c r="X20" s="135"/>
      <c r="Y20" s="135"/>
      <c r="Z20" s="135"/>
      <c r="AA20" s="135"/>
      <c r="AB20" s="135"/>
      <c r="AC20" s="119"/>
      <c r="AD20" s="135"/>
      <c r="AE20" s="135"/>
      <c r="AF20" s="135"/>
      <c r="AG20" s="135"/>
      <c r="AH20" s="135"/>
      <c r="AI20" s="135"/>
      <c r="AJ20" s="119"/>
      <c r="AK20" s="135"/>
      <c r="AL20" s="135"/>
      <c r="AM20" s="135"/>
      <c r="AN20" s="135"/>
      <c r="AO20" s="135"/>
      <c r="AP20" s="135"/>
      <c r="AQ20" s="119"/>
      <c r="AR20" s="61"/>
    </row>
    <row r="21" ht="13.5" thickBot="1"/>
    <row r="22" spans="1:8" ht="12.75">
      <c r="A22" s="240" t="s">
        <v>1</v>
      </c>
      <c r="B22" s="188" t="s">
        <v>0</v>
      </c>
      <c r="C22" s="22" t="s">
        <v>12</v>
      </c>
      <c r="D22" s="22" t="s">
        <v>13</v>
      </c>
      <c r="E22" s="22" t="s">
        <v>14</v>
      </c>
      <c r="F22" s="22" t="s">
        <v>16</v>
      </c>
      <c r="G22" s="51" t="s">
        <v>6</v>
      </c>
      <c r="H22" s="31" t="s">
        <v>21</v>
      </c>
    </row>
    <row r="23" spans="1:8" ht="13.5" thickBot="1">
      <c r="A23" s="241"/>
      <c r="B23" s="215"/>
      <c r="C23" s="23" t="s">
        <v>10</v>
      </c>
      <c r="D23" s="23" t="s">
        <v>10</v>
      </c>
      <c r="E23" s="23" t="s">
        <v>10</v>
      </c>
      <c r="F23" s="23" t="s">
        <v>10</v>
      </c>
      <c r="G23" s="23" t="s">
        <v>10</v>
      </c>
      <c r="H23" s="32" t="s">
        <v>3</v>
      </c>
    </row>
    <row r="24" spans="1:17" ht="13.5" thickBot="1">
      <c r="A24" s="140">
        <v>1</v>
      </c>
      <c r="B24" s="52" t="str">
        <f aca="true" t="shared" si="12" ref="B24:B36">B7</f>
        <v>V</v>
      </c>
      <c r="C24" s="53">
        <f>'I voor'!AR9</f>
        <v>30</v>
      </c>
      <c r="D24" s="54">
        <f>'II voor'!AS9</f>
        <v>35</v>
      </c>
      <c r="E24" s="54">
        <f>'III voor'!AQ7</f>
        <v>28</v>
      </c>
      <c r="F24" s="65">
        <f>'IV voor'!AQ7</f>
        <v>35</v>
      </c>
      <c r="G24" s="54">
        <f>AQ7</f>
        <v>28</v>
      </c>
      <c r="H24" s="57">
        <f>SUM(C24:G24)</f>
        <v>156</v>
      </c>
      <c r="I24" s="61">
        <f>IF(H24=0,0,RANK(H24,$H$24:$H$36))</f>
        <v>7</v>
      </c>
      <c r="M24" s="58"/>
      <c r="P24" s="59"/>
      <c r="Q24" s="84"/>
    </row>
    <row r="25" spans="1:17" ht="13.5" thickBot="1">
      <c r="A25" s="140">
        <v>2</v>
      </c>
      <c r="B25" s="52" t="str">
        <f t="shared" si="12"/>
        <v>Kiire Tigu</v>
      </c>
      <c r="C25" s="53">
        <f>'I voor'!AR10</f>
        <v>38</v>
      </c>
      <c r="D25" s="54">
        <f>'II voor'!AS10</f>
        <v>25</v>
      </c>
      <c r="E25" s="54">
        <f>'III voor'!AQ8</f>
        <v>34</v>
      </c>
      <c r="F25" s="65">
        <f>'IV voor'!AQ8</f>
        <v>35</v>
      </c>
      <c r="G25" s="54">
        <f aca="true" t="shared" si="13" ref="G25:G36">AQ8</f>
        <v>38</v>
      </c>
      <c r="H25" s="57">
        <f aca="true" t="shared" si="14" ref="H25:H36">SUM(C25:G25)</f>
        <v>170</v>
      </c>
      <c r="I25" s="61">
        <f aca="true" t="shared" si="15" ref="I25:I36">IF(H25=0,0,RANK(H25,$H$24:$H$36))</f>
        <v>4</v>
      </c>
      <c r="M25" s="58"/>
      <c r="P25" s="59"/>
      <c r="Q25" s="84"/>
    </row>
    <row r="26" spans="1:17" ht="13.5" thickBot="1">
      <c r="A26" s="140">
        <v>3</v>
      </c>
      <c r="B26" s="52" t="str">
        <f t="shared" si="12"/>
        <v>Festina Lente</v>
      </c>
      <c r="C26" s="53">
        <f>'I voor'!AR11</f>
        <v>13</v>
      </c>
      <c r="D26" s="54">
        <f>'II voor'!AS11</f>
        <v>21</v>
      </c>
      <c r="E26" s="54">
        <f>'III voor'!AQ9</f>
        <v>21</v>
      </c>
      <c r="F26" s="65">
        <f>'IV voor'!AQ9</f>
        <v>19</v>
      </c>
      <c r="G26" s="54">
        <f t="shared" si="13"/>
        <v>16</v>
      </c>
      <c r="H26" s="57">
        <f t="shared" si="14"/>
        <v>90</v>
      </c>
      <c r="I26" s="61">
        <f t="shared" si="15"/>
        <v>12</v>
      </c>
      <c r="M26" s="58"/>
      <c r="P26" s="59"/>
      <c r="Q26" s="84"/>
    </row>
    <row r="27" spans="1:17" ht="13.5" thickBot="1">
      <c r="A27" s="140">
        <v>4</v>
      </c>
      <c r="B27" s="52" t="str">
        <f t="shared" si="12"/>
        <v>Lasteaia lapsed</v>
      </c>
      <c r="C27" s="53">
        <f>'I voor'!AR12</f>
        <v>36</v>
      </c>
      <c r="D27" s="54">
        <f>'II voor'!AS12</f>
        <v>22</v>
      </c>
      <c r="E27" s="54">
        <f>'III voor'!AQ10</f>
        <v>29</v>
      </c>
      <c r="F27" s="65">
        <f>'IV voor'!AQ10</f>
        <v>35</v>
      </c>
      <c r="G27" s="54">
        <f t="shared" si="13"/>
        <v>38</v>
      </c>
      <c r="H27" s="57">
        <f t="shared" si="14"/>
        <v>160</v>
      </c>
      <c r="I27" s="61">
        <f t="shared" si="15"/>
        <v>6</v>
      </c>
      <c r="M27" s="58"/>
      <c r="P27" s="59"/>
      <c r="Q27" s="84"/>
    </row>
    <row r="28" spans="1:17" ht="13.5" thickBot="1">
      <c r="A28" s="140">
        <v>5</v>
      </c>
      <c r="B28" s="52" t="str">
        <f t="shared" si="12"/>
        <v>Piret</v>
      </c>
      <c r="C28" s="53">
        <f>'I voor'!AR13</f>
        <v>36</v>
      </c>
      <c r="D28" s="54">
        <f>'II voor'!AS13</f>
        <v>36</v>
      </c>
      <c r="E28" s="54">
        <f>'III voor'!AQ11</f>
        <v>28</v>
      </c>
      <c r="F28" s="65">
        <f>'IV voor'!AQ11</f>
        <v>36</v>
      </c>
      <c r="G28" s="54">
        <f t="shared" si="13"/>
        <v>44</v>
      </c>
      <c r="H28" s="57">
        <f t="shared" si="14"/>
        <v>180</v>
      </c>
      <c r="I28" s="61">
        <f t="shared" si="15"/>
        <v>3</v>
      </c>
      <c r="M28" s="58"/>
      <c r="P28" s="59"/>
      <c r="Q28" s="84"/>
    </row>
    <row r="29" spans="1:17" ht="13.5" thickBot="1">
      <c r="A29" s="140">
        <v>6</v>
      </c>
      <c r="B29" s="52" t="str">
        <f t="shared" si="12"/>
        <v>Lindpriid</v>
      </c>
      <c r="C29" s="53">
        <f>'I voor'!AR14</f>
        <v>28</v>
      </c>
      <c r="D29" s="54">
        <f>'II voor'!AS14</f>
        <v>24</v>
      </c>
      <c r="E29" s="54">
        <f>'III voor'!AQ12</f>
        <v>33</v>
      </c>
      <c r="F29" s="65">
        <f>'IV voor'!AQ12</f>
        <v>31</v>
      </c>
      <c r="G29" s="54">
        <f t="shared" si="13"/>
        <v>32</v>
      </c>
      <c r="H29" s="57">
        <f t="shared" si="14"/>
        <v>148</v>
      </c>
      <c r="I29" s="61">
        <f t="shared" si="15"/>
        <v>8</v>
      </c>
      <c r="M29" s="58"/>
      <c r="P29" s="59"/>
      <c r="Q29" s="84"/>
    </row>
    <row r="30" spans="1:17" ht="13.5" thickBot="1">
      <c r="A30" s="140">
        <v>7</v>
      </c>
      <c r="B30" s="52" t="str">
        <f t="shared" si="12"/>
        <v>Nipitirid</v>
      </c>
      <c r="C30" s="53">
        <f>'I voor'!AR15</f>
        <v>38</v>
      </c>
      <c r="D30" s="54">
        <f>'II voor'!AS15</f>
        <v>39</v>
      </c>
      <c r="E30" s="54">
        <f>'III voor'!AQ13</f>
        <v>37</v>
      </c>
      <c r="F30" s="65">
        <f>'IV voor'!AQ13</f>
        <v>41</v>
      </c>
      <c r="G30" s="54">
        <f t="shared" si="13"/>
        <v>38</v>
      </c>
      <c r="H30" s="57">
        <f t="shared" si="14"/>
        <v>193</v>
      </c>
      <c r="I30" s="61">
        <f t="shared" si="15"/>
        <v>1</v>
      </c>
      <c r="M30" s="58"/>
      <c r="P30" s="59"/>
      <c r="Q30" s="84"/>
    </row>
    <row r="31" spans="1:24" ht="13.5" thickBot="1">
      <c r="A31" s="140">
        <v>8</v>
      </c>
      <c r="B31" s="52" t="str">
        <f t="shared" si="12"/>
        <v>Amneesia</v>
      </c>
      <c r="C31" s="53">
        <f>'I voor'!AR16</f>
        <v>34</v>
      </c>
      <c r="D31" s="54">
        <f>'II voor'!AS16</f>
        <v>31</v>
      </c>
      <c r="E31" s="54">
        <f>'III voor'!AQ14</f>
        <v>31</v>
      </c>
      <c r="F31" s="65">
        <f>'IV voor'!AQ14</f>
        <v>24</v>
      </c>
      <c r="G31" s="54">
        <f t="shared" si="13"/>
        <v>24</v>
      </c>
      <c r="H31" s="57">
        <f t="shared" si="14"/>
        <v>144</v>
      </c>
      <c r="I31" s="61">
        <f t="shared" si="15"/>
        <v>10</v>
      </c>
      <c r="M31" s="58"/>
      <c r="P31" s="59"/>
      <c r="Q31" s="84"/>
      <c r="T31" s="33"/>
      <c r="U31" s="33"/>
      <c r="V31" s="33"/>
      <c r="W31" s="33"/>
      <c r="X31" s="33"/>
    </row>
    <row r="32" spans="1:24" ht="13.5" thickBot="1">
      <c r="A32" s="140">
        <v>9</v>
      </c>
      <c r="B32" s="52" t="str">
        <f t="shared" si="12"/>
        <v>Kangru KEK</v>
      </c>
      <c r="C32" s="53">
        <f>'I voor'!AR17</f>
        <v>41</v>
      </c>
      <c r="D32" s="54">
        <f>'II voor'!AS17</f>
        <v>36</v>
      </c>
      <c r="E32" s="54">
        <f>'III voor'!AQ15</f>
        <v>39</v>
      </c>
      <c r="F32" s="65">
        <f>'IV voor'!AQ15</f>
        <v>30</v>
      </c>
      <c r="G32" s="54">
        <f t="shared" si="13"/>
        <v>38</v>
      </c>
      <c r="H32" s="57">
        <f t="shared" si="14"/>
        <v>184</v>
      </c>
      <c r="I32" s="61">
        <f t="shared" si="15"/>
        <v>2</v>
      </c>
      <c r="M32" s="58"/>
      <c r="P32" s="59"/>
      <c r="Q32" s="84"/>
      <c r="T32" s="24"/>
      <c r="U32" s="24"/>
      <c r="V32" s="24"/>
      <c r="W32" s="24"/>
      <c r="X32" s="24"/>
    </row>
    <row r="33" spans="1:24" s="67" customFormat="1" ht="13.5" thickBot="1">
      <c r="A33" s="140">
        <v>10</v>
      </c>
      <c r="B33" s="150" t="str">
        <f t="shared" si="12"/>
        <v>Kiili Koor</v>
      </c>
      <c r="C33" s="151">
        <f>'I voor'!AR18</f>
        <v>15</v>
      </c>
      <c r="D33" s="151">
        <f>'II voor'!AS18</f>
        <v>30</v>
      </c>
      <c r="E33" s="151">
        <f>'III voor'!AQ16</f>
        <v>39</v>
      </c>
      <c r="F33" s="152">
        <f>'IV voor'!AQ16</f>
        <v>35</v>
      </c>
      <c r="G33" s="151">
        <f t="shared" si="13"/>
        <v>46</v>
      </c>
      <c r="H33" s="153">
        <f t="shared" si="14"/>
        <v>165</v>
      </c>
      <c r="I33" s="187">
        <f t="shared" si="15"/>
        <v>5</v>
      </c>
      <c r="M33" s="141"/>
      <c r="P33" s="142"/>
      <c r="Q33" s="143"/>
      <c r="T33" s="144"/>
      <c r="U33" s="144"/>
      <c r="V33" s="144"/>
      <c r="W33" s="144"/>
      <c r="X33" s="144"/>
    </row>
    <row r="34" spans="1:24" s="67" customFormat="1" ht="13.5" thickBot="1">
      <c r="A34" s="140">
        <v>11</v>
      </c>
      <c r="B34" s="150" t="str">
        <f t="shared" si="12"/>
        <v>Värinad 12</v>
      </c>
      <c r="C34" s="154">
        <f>'I voor'!AR19</f>
        <v>34</v>
      </c>
      <c r="D34" s="154">
        <f>'II voor'!AS19</f>
        <v>28</v>
      </c>
      <c r="E34" s="154">
        <f>'III voor'!AQ17</f>
        <v>27</v>
      </c>
      <c r="F34" s="155">
        <f>'IV voor'!AQ17</f>
        <v>28</v>
      </c>
      <c r="G34" s="154">
        <f t="shared" si="13"/>
        <v>28</v>
      </c>
      <c r="H34" s="153">
        <f t="shared" si="14"/>
        <v>145</v>
      </c>
      <c r="I34" s="187">
        <f t="shared" si="15"/>
        <v>9</v>
      </c>
      <c r="M34" s="141"/>
      <c r="P34" s="142"/>
      <c r="Q34" s="143"/>
      <c r="T34" s="144"/>
      <c r="U34" s="144"/>
      <c r="V34" s="144"/>
      <c r="W34" s="144"/>
      <c r="X34" s="144"/>
    </row>
    <row r="35" spans="1:24" ht="13.5" thickBot="1">
      <c r="A35" s="140">
        <v>12</v>
      </c>
      <c r="B35" s="52" t="str">
        <f t="shared" si="12"/>
        <v>Otid</v>
      </c>
      <c r="C35" s="53">
        <f>'I voor'!AR20</f>
        <v>27</v>
      </c>
      <c r="D35" s="54">
        <f>'II voor'!AS20</f>
        <v>27</v>
      </c>
      <c r="E35" s="54">
        <f>'III voor'!AQ18</f>
        <v>28</v>
      </c>
      <c r="F35" s="65">
        <f>'IV voor'!AQ18</f>
        <v>23</v>
      </c>
      <c r="G35" s="54">
        <f t="shared" si="13"/>
        <v>30</v>
      </c>
      <c r="H35" s="57">
        <f t="shared" si="14"/>
        <v>135</v>
      </c>
      <c r="I35" s="61">
        <f t="shared" si="15"/>
        <v>11</v>
      </c>
      <c r="M35" s="58"/>
      <c r="P35" s="59"/>
      <c r="Q35" s="84"/>
      <c r="T35" s="33"/>
      <c r="U35" s="33"/>
      <c r="V35" s="33"/>
      <c r="W35" s="33"/>
      <c r="X35" s="33"/>
    </row>
    <row r="36" spans="1:24" ht="12.75">
      <c r="A36" s="140">
        <v>13</v>
      </c>
      <c r="B36" s="52">
        <f t="shared" si="12"/>
        <v>0</v>
      </c>
      <c r="C36" s="53">
        <f>'I voor'!AR21</f>
        <v>0</v>
      </c>
      <c r="D36" s="54">
        <f>'II voor'!AS21</f>
        <v>0</v>
      </c>
      <c r="E36" s="54">
        <f>'III voor'!AQ19</f>
        <v>0</v>
      </c>
      <c r="F36" s="65">
        <f>'IV voor'!AQ19</f>
        <v>0</v>
      </c>
      <c r="G36" s="54">
        <f t="shared" si="13"/>
        <v>0</v>
      </c>
      <c r="H36" s="57">
        <f t="shared" si="14"/>
        <v>0</v>
      </c>
      <c r="I36" s="61">
        <f t="shared" si="15"/>
        <v>0</v>
      </c>
      <c r="M36" s="58"/>
      <c r="P36" s="59"/>
      <c r="Q36" s="84"/>
      <c r="T36" s="33"/>
      <c r="U36" s="33"/>
      <c r="V36" s="33"/>
      <c r="W36" s="33"/>
      <c r="X36" s="33"/>
    </row>
    <row r="37" spans="1:24" ht="12.75">
      <c r="A37" s="136"/>
      <c r="B37" s="118"/>
      <c r="C37" s="146"/>
      <c r="D37" s="75"/>
      <c r="E37" s="75"/>
      <c r="F37" s="75"/>
      <c r="G37" s="75"/>
      <c r="H37" s="139"/>
      <c r="I37" s="61"/>
      <c r="M37" s="58"/>
      <c r="P37" s="59"/>
      <c r="Q37" s="84"/>
      <c r="T37" s="33"/>
      <c r="U37" s="33"/>
      <c r="V37" s="33"/>
      <c r="W37" s="33"/>
      <c r="X37" s="33"/>
    </row>
    <row r="38" spans="2:17" ht="13.5" thickBot="1">
      <c r="B38" s="145" t="s">
        <v>27</v>
      </c>
      <c r="H38" s="115"/>
      <c r="I38" s="58"/>
      <c r="M38" s="58"/>
      <c r="P38" s="59"/>
      <c r="Q38" s="84"/>
    </row>
    <row r="39" spans="1:13" ht="12.75">
      <c r="A39" s="67">
        <v>1</v>
      </c>
      <c r="B39" s="145" t="str">
        <f aca="true" t="shared" si="16" ref="B39:G39">B24</f>
        <v>V</v>
      </c>
      <c r="C39">
        <f t="shared" si="16"/>
        <v>30</v>
      </c>
      <c r="D39">
        <f t="shared" si="16"/>
        <v>35</v>
      </c>
      <c r="E39">
        <v>0</v>
      </c>
      <c r="F39">
        <f t="shared" si="16"/>
        <v>35</v>
      </c>
      <c r="G39">
        <f t="shared" si="16"/>
        <v>28</v>
      </c>
      <c r="H39" s="85">
        <f aca="true" t="shared" si="17" ref="H39:H51">SUM(C39:G39)</f>
        <v>128</v>
      </c>
      <c r="I39" s="61">
        <f>IF(H39=0,0,RANK(H39,$H$39:$H$51))</f>
        <v>7</v>
      </c>
      <c r="M39" s="58"/>
    </row>
    <row r="40" spans="1:9" ht="12.75">
      <c r="A40" s="67">
        <v>2</v>
      </c>
      <c r="B40" s="145" t="str">
        <f aca="true" t="shared" si="18" ref="B40:G51">B25</f>
        <v>Kiire Tigu</v>
      </c>
      <c r="C40">
        <f t="shared" si="18"/>
        <v>38</v>
      </c>
      <c r="D40">
        <v>0</v>
      </c>
      <c r="E40">
        <f t="shared" si="18"/>
        <v>34</v>
      </c>
      <c r="F40">
        <f t="shared" si="18"/>
        <v>35</v>
      </c>
      <c r="G40">
        <f t="shared" si="18"/>
        <v>38</v>
      </c>
      <c r="H40" s="97">
        <f t="shared" si="17"/>
        <v>145</v>
      </c>
      <c r="I40" s="61">
        <f aca="true" t="shared" si="19" ref="I40:I51">IF(H40=0,0,RANK(H40,$H$39:$H$51))</f>
        <v>5</v>
      </c>
    </row>
    <row r="41" spans="1:9" ht="12.75">
      <c r="A41" s="67">
        <v>3</v>
      </c>
      <c r="B41" s="145" t="str">
        <f t="shared" si="18"/>
        <v>Festina Lente</v>
      </c>
      <c r="C41">
        <v>0</v>
      </c>
      <c r="D41">
        <f t="shared" si="18"/>
        <v>21</v>
      </c>
      <c r="E41">
        <f t="shared" si="18"/>
        <v>21</v>
      </c>
      <c r="F41">
        <f t="shared" si="18"/>
        <v>19</v>
      </c>
      <c r="G41">
        <f t="shared" si="18"/>
        <v>16</v>
      </c>
      <c r="H41" s="97">
        <f t="shared" si="17"/>
        <v>77</v>
      </c>
      <c r="I41" s="61">
        <f t="shared" si="19"/>
        <v>12</v>
      </c>
    </row>
    <row r="42" spans="1:9" ht="12.75">
      <c r="A42" s="67">
        <v>4</v>
      </c>
      <c r="B42" s="145" t="str">
        <f t="shared" si="18"/>
        <v>Lasteaia lapsed</v>
      </c>
      <c r="C42">
        <f t="shared" si="18"/>
        <v>36</v>
      </c>
      <c r="D42">
        <v>0</v>
      </c>
      <c r="E42">
        <f t="shared" si="18"/>
        <v>29</v>
      </c>
      <c r="F42">
        <f t="shared" si="18"/>
        <v>35</v>
      </c>
      <c r="G42">
        <f t="shared" si="18"/>
        <v>38</v>
      </c>
      <c r="H42" s="97">
        <f t="shared" si="17"/>
        <v>138</v>
      </c>
      <c r="I42" s="61">
        <f t="shared" si="19"/>
        <v>6</v>
      </c>
    </row>
    <row r="43" spans="1:9" ht="12.75">
      <c r="A43" s="67">
        <v>5</v>
      </c>
      <c r="B43" s="145" t="str">
        <f t="shared" si="18"/>
        <v>Piret</v>
      </c>
      <c r="C43">
        <f t="shared" si="18"/>
        <v>36</v>
      </c>
      <c r="D43">
        <f t="shared" si="18"/>
        <v>36</v>
      </c>
      <c r="E43">
        <v>0</v>
      </c>
      <c r="F43">
        <f t="shared" si="18"/>
        <v>36</v>
      </c>
      <c r="G43">
        <f t="shared" si="18"/>
        <v>44</v>
      </c>
      <c r="H43" s="97">
        <f t="shared" si="17"/>
        <v>152</v>
      </c>
      <c r="I43" s="61">
        <f t="shared" si="19"/>
        <v>3</v>
      </c>
    </row>
    <row r="44" spans="1:9" ht="12.75">
      <c r="A44" s="67">
        <v>6</v>
      </c>
      <c r="B44" s="145" t="str">
        <f t="shared" si="18"/>
        <v>Lindpriid</v>
      </c>
      <c r="C44">
        <f t="shared" si="18"/>
        <v>28</v>
      </c>
      <c r="D44">
        <v>0</v>
      </c>
      <c r="E44">
        <f t="shared" si="18"/>
        <v>33</v>
      </c>
      <c r="F44">
        <f t="shared" si="18"/>
        <v>31</v>
      </c>
      <c r="G44">
        <f t="shared" si="18"/>
        <v>32</v>
      </c>
      <c r="H44" s="97">
        <f t="shared" si="17"/>
        <v>124</v>
      </c>
      <c r="I44" s="61">
        <f t="shared" si="19"/>
        <v>8</v>
      </c>
    </row>
    <row r="45" spans="1:9" ht="12.75">
      <c r="A45" s="67">
        <v>7</v>
      </c>
      <c r="B45" s="145" t="str">
        <f t="shared" si="18"/>
        <v>Nipitirid</v>
      </c>
      <c r="C45">
        <f t="shared" si="18"/>
        <v>38</v>
      </c>
      <c r="D45">
        <f t="shared" si="18"/>
        <v>39</v>
      </c>
      <c r="E45">
        <v>0</v>
      </c>
      <c r="F45">
        <f t="shared" si="18"/>
        <v>41</v>
      </c>
      <c r="G45">
        <f t="shared" si="18"/>
        <v>38</v>
      </c>
      <c r="H45" s="97">
        <f t="shared" si="17"/>
        <v>156</v>
      </c>
      <c r="I45" s="61">
        <f t="shared" si="19"/>
        <v>1</v>
      </c>
    </row>
    <row r="46" spans="1:9" ht="12.75">
      <c r="A46" s="67">
        <v>8</v>
      </c>
      <c r="B46" s="145" t="str">
        <f t="shared" si="18"/>
        <v>Amneesia</v>
      </c>
      <c r="C46">
        <f t="shared" si="18"/>
        <v>34</v>
      </c>
      <c r="D46">
        <f t="shared" si="18"/>
        <v>31</v>
      </c>
      <c r="E46">
        <f t="shared" si="18"/>
        <v>31</v>
      </c>
      <c r="F46">
        <v>0</v>
      </c>
      <c r="G46">
        <f t="shared" si="18"/>
        <v>24</v>
      </c>
      <c r="H46" s="97">
        <f t="shared" si="17"/>
        <v>120</v>
      </c>
      <c r="I46" s="61">
        <f t="shared" si="19"/>
        <v>9</v>
      </c>
    </row>
    <row r="47" spans="1:9" ht="12.75">
      <c r="A47" s="67">
        <v>9</v>
      </c>
      <c r="B47" s="145" t="str">
        <f t="shared" si="18"/>
        <v>Kangru KEK</v>
      </c>
      <c r="C47">
        <f t="shared" si="18"/>
        <v>41</v>
      </c>
      <c r="D47">
        <f t="shared" si="18"/>
        <v>36</v>
      </c>
      <c r="E47">
        <f t="shared" si="18"/>
        <v>39</v>
      </c>
      <c r="F47">
        <v>0</v>
      </c>
      <c r="G47">
        <f t="shared" si="18"/>
        <v>38</v>
      </c>
      <c r="H47" s="97">
        <f t="shared" si="17"/>
        <v>154</v>
      </c>
      <c r="I47" s="61">
        <f t="shared" si="19"/>
        <v>2</v>
      </c>
    </row>
    <row r="48" spans="1:9" s="67" customFormat="1" ht="12.75">
      <c r="A48" s="67">
        <v>10</v>
      </c>
      <c r="B48" s="145" t="str">
        <f t="shared" si="18"/>
        <v>Kiili Koor</v>
      </c>
      <c r="C48">
        <v>0</v>
      </c>
      <c r="D48">
        <f t="shared" si="18"/>
        <v>30</v>
      </c>
      <c r="E48">
        <f t="shared" si="18"/>
        <v>39</v>
      </c>
      <c r="F48">
        <f t="shared" si="18"/>
        <v>35</v>
      </c>
      <c r="G48">
        <f t="shared" si="18"/>
        <v>46</v>
      </c>
      <c r="H48" s="185">
        <f t="shared" si="17"/>
        <v>150</v>
      </c>
      <c r="I48" s="186">
        <f t="shared" si="19"/>
        <v>4</v>
      </c>
    </row>
    <row r="49" spans="1:9" s="67" customFormat="1" ht="12.75">
      <c r="A49" s="67">
        <v>11</v>
      </c>
      <c r="B49" s="145" t="str">
        <f t="shared" si="18"/>
        <v>Värinad 12</v>
      </c>
      <c r="C49">
        <f t="shared" si="18"/>
        <v>34</v>
      </c>
      <c r="D49">
        <f t="shared" si="18"/>
        <v>28</v>
      </c>
      <c r="E49">
        <v>0</v>
      </c>
      <c r="F49">
        <f t="shared" si="18"/>
        <v>28</v>
      </c>
      <c r="G49">
        <f t="shared" si="18"/>
        <v>28</v>
      </c>
      <c r="H49" s="185">
        <f t="shared" si="17"/>
        <v>118</v>
      </c>
      <c r="I49" s="186">
        <f t="shared" si="19"/>
        <v>10</v>
      </c>
    </row>
    <row r="50" spans="1:9" ht="12.75">
      <c r="A50" s="67">
        <v>12</v>
      </c>
      <c r="B50" s="145" t="str">
        <f t="shared" si="18"/>
        <v>Otid</v>
      </c>
      <c r="C50">
        <f t="shared" si="18"/>
        <v>27</v>
      </c>
      <c r="D50">
        <f t="shared" si="18"/>
        <v>27</v>
      </c>
      <c r="E50">
        <f t="shared" si="18"/>
        <v>28</v>
      </c>
      <c r="F50">
        <v>0</v>
      </c>
      <c r="G50">
        <f t="shared" si="18"/>
        <v>30</v>
      </c>
      <c r="H50" s="97">
        <f t="shared" si="17"/>
        <v>112</v>
      </c>
      <c r="I50" s="61">
        <f t="shared" si="19"/>
        <v>11</v>
      </c>
    </row>
    <row r="51" spans="1:9" ht="12.75">
      <c r="A51" s="67">
        <v>13</v>
      </c>
      <c r="B51" s="145">
        <f t="shared" si="18"/>
        <v>0</v>
      </c>
      <c r="C51">
        <f t="shared" si="18"/>
        <v>0</v>
      </c>
      <c r="D51">
        <f t="shared" si="18"/>
        <v>0</v>
      </c>
      <c r="E51">
        <f t="shared" si="18"/>
        <v>0</v>
      </c>
      <c r="F51">
        <f t="shared" si="18"/>
        <v>0</v>
      </c>
      <c r="G51">
        <f t="shared" si="18"/>
        <v>0</v>
      </c>
      <c r="H51" s="97">
        <f t="shared" si="17"/>
        <v>0</v>
      </c>
      <c r="I51" s="61">
        <f t="shared" si="19"/>
        <v>0</v>
      </c>
    </row>
  </sheetData>
  <sheetProtection/>
  <mergeCells count="10">
    <mergeCell ref="D2:T2"/>
    <mergeCell ref="D3:T3"/>
    <mergeCell ref="D4:T4"/>
    <mergeCell ref="A5:A6"/>
    <mergeCell ref="B5:B6"/>
    <mergeCell ref="AS5:AS6"/>
    <mergeCell ref="AQ5:AQ6"/>
    <mergeCell ref="AR5:AR6"/>
    <mergeCell ref="A22:A23"/>
    <mergeCell ref="B22:B23"/>
  </mergeCells>
  <printOptions/>
  <pageMargins left="0.75" right="0.75" top="1" bottom="1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Kiili Kool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Kantselei</dc:creator>
  <cp:keywords/>
  <dc:description/>
  <cp:lastModifiedBy>Opetaja</cp:lastModifiedBy>
  <cp:lastPrinted>2009-04-20T05:58:44Z</cp:lastPrinted>
  <dcterms:created xsi:type="dcterms:W3CDTF">2003-11-30T07:51:13Z</dcterms:created>
  <dcterms:modified xsi:type="dcterms:W3CDTF">2010-04-18T17:31:34Z</dcterms:modified>
  <cp:category/>
  <cp:version/>
  <cp:contentType/>
  <cp:contentStatus/>
</cp:coreProperties>
</file>